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148" windowHeight="8520"/>
  </bookViews>
  <sheets>
    <sheet name="Anexa 5A Buget" sheetId="9" r:id="rId1"/>
  </sheets>
  <definedNames>
    <definedName name="_xlnm.Print_Area" localSheetId="0">'Anexa 5A Buget'!$A$1:$K$74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<sst xmlns="http://schemas.openxmlformats.org/spreadsheetml/2006/main" count="128" uniqueCount="115">
  <si>
    <t>DENUMIRE PLAN DE AFACERE</t>
  </si>
  <si>
    <t xml:space="preserve">           PLAN DE AFACERE </t>
  </si>
  <si>
    <t>Anexa 5</t>
  </si>
  <si>
    <t>Nr. crt.</t>
  </si>
  <si>
    <t>Cheltuieli eligibile, fara TVA</t>
  </si>
  <si>
    <t>TVA</t>
  </si>
  <si>
    <t>TOTAL BUGET</t>
  </si>
  <si>
    <t>DIN CARE</t>
  </si>
  <si>
    <t>Transa I - max. 80%</t>
  </si>
  <si>
    <t>Transa II - min. 20%</t>
  </si>
  <si>
    <t>Pondere cheltuieli din total nerambursabil (%)</t>
  </si>
  <si>
    <t>Denumirea capitolelor şi subcapitolelor</t>
  </si>
  <si>
    <t>NERAMBURSABIL</t>
  </si>
  <si>
    <t>CONTRIBUTIE PROPRIE - min. 10%</t>
  </si>
  <si>
    <t>nededuc-tibilă</t>
  </si>
  <si>
    <t>col. 1</t>
  </si>
  <si>
    <t>col. 2</t>
  </si>
  <si>
    <t>col. 3</t>
  </si>
  <si>
    <t>col. 4</t>
  </si>
  <si>
    <t>col. 5</t>
  </si>
  <si>
    <t>col. 6</t>
  </si>
  <si>
    <t>col. 7</t>
  </si>
  <si>
    <t>col. 8</t>
  </si>
  <si>
    <t>col. 9</t>
  </si>
  <si>
    <t>col. 10</t>
  </si>
  <si>
    <t>Taxe pentru înființarea de întreprinderi</t>
  </si>
  <si>
    <t>Cheltuieli cu salariile personalului nou-angajat</t>
  </si>
  <si>
    <t>Cheltuieli cu salarii nete</t>
  </si>
  <si>
    <t>1.1.1</t>
  </si>
  <si>
    <t>Functia 1 ( xh/zi*y luni* z lei/luna)</t>
  </si>
  <si>
    <t>1.1.2</t>
  </si>
  <si>
    <t>Functia 2 ( xh/zi*y luni* z lei/luna)</t>
  </si>
  <si>
    <t>1.1.3</t>
  </si>
  <si>
    <t>Functia 3 ( xh/zi*y luni* z lei/luna)</t>
  </si>
  <si>
    <t>1.1.4</t>
  </si>
  <si>
    <t>Functia 4 ( xh/zi*y luni* z lei/luna)</t>
  </si>
  <si>
    <t>1.2.</t>
  </si>
  <si>
    <t>Onorarii/ venituri asimilate salariilor pentru experți proprii/ cooptați</t>
  </si>
  <si>
    <t>1.3.</t>
  </si>
  <si>
    <t>Contribuţii sociale aferente cheltuielilor salariale si cheltuielilor</t>
  </si>
  <si>
    <t>1.3.1</t>
  </si>
  <si>
    <t>1.3.2</t>
  </si>
  <si>
    <t>1.3.3</t>
  </si>
  <si>
    <t>1.3.4</t>
  </si>
  <si>
    <t>1.3.5</t>
  </si>
  <si>
    <t>Cheltuieli cu deplasarea personalului întreprinderilor nou-infiintate</t>
  </si>
  <si>
    <t>2.1.</t>
  </si>
  <si>
    <t>Cheltuieli pentru cazare</t>
  </si>
  <si>
    <t>2.2.</t>
  </si>
  <si>
    <t>Cheltuieli cu diurna personalului propriu</t>
  </si>
  <si>
    <t>2.3.</t>
  </si>
  <si>
    <t>Cheltuieli pentru transportul persoanelor</t>
  </si>
  <si>
    <t>2.4.</t>
  </si>
  <si>
    <t>Taxe și asigurări de călătorie și asigurări medicale aferente deplasării</t>
  </si>
  <si>
    <t>Cheltuieli aferente diverselor achiziții de servicii specializate, pentru care beneficiarul ajutorului de minimis nu are expertiza necesară</t>
  </si>
  <si>
    <t>3.1</t>
  </si>
  <si>
    <t>3.2</t>
  </si>
  <si>
    <t>Cheltuieli cu achiziția de active fixe corporale (altele decât terenuri și imobile), mijloace fixe, obiecte de inventar, materii prime și materiale, inclusiv materiale consumabile, alte cheltuieli pentru investiţii necesare funcţionării întreprinderilor</t>
  </si>
  <si>
    <t>4.1</t>
  </si>
  <si>
    <t>Cheltuieli cu achiziția de mijloace fixe corporale (altele decât terenuri și imobile)</t>
  </si>
  <si>
    <t>4.1.1</t>
  </si>
  <si>
    <t>4.1.2</t>
  </si>
  <si>
    <t>4.1.3</t>
  </si>
  <si>
    <t>4.1.4</t>
  </si>
  <si>
    <t>4.1.5</t>
  </si>
  <si>
    <t>4.2</t>
  </si>
  <si>
    <t xml:space="preserve"> Cheltuieli u achizitia de obiecte de inventar, materii prime și materiale, inclusiv materiale consumabile, alte cheltuieli pentru investiţii necesare funcţionării întreprinderilor</t>
  </si>
  <si>
    <t>4.2,1</t>
  </si>
  <si>
    <t>4.2.2</t>
  </si>
  <si>
    <t>4.2.3</t>
  </si>
  <si>
    <t>4.2.4</t>
  </si>
  <si>
    <t>4.2.5</t>
  </si>
  <si>
    <t>4.2.6</t>
  </si>
  <si>
    <t>4.2.7</t>
  </si>
  <si>
    <t>Cheltuieli cu închirierea de sedii (inclusiv depozite), spații pentru desfășurarea diverselor activițăți ale întreprinderii, echipamente, vehicule, diverse bunuri</t>
  </si>
  <si>
    <t>5.1</t>
  </si>
  <si>
    <t>Cheltuieli de leasing fără achiziție (leasing operațional) aferente funcţionării întreprinderilor (rate de leasing operațional plătite de întreprindere pentru: echipamente, vehicule, diverse bunuri mobile și imobile)</t>
  </si>
  <si>
    <t>6.1</t>
  </si>
  <si>
    <t>Utilităţi aferente funcţionării întreprinderilor</t>
  </si>
  <si>
    <t>7.1</t>
  </si>
  <si>
    <t>Servicii de administrare a clădirilor aferente funcţionării întreprinderilor</t>
  </si>
  <si>
    <t>8.1</t>
  </si>
  <si>
    <t>Servicii de întreţinere şi reparare de echipamente şi mijloace de transport aferente funcţionării întreprinderilor</t>
  </si>
  <si>
    <t>9.1</t>
  </si>
  <si>
    <t>Arhivare de documente aferente funcţionării întreprinderilor</t>
  </si>
  <si>
    <t>10.1</t>
  </si>
  <si>
    <t>Amortizare de active aferente funcţionării întreprinderilor</t>
  </si>
  <si>
    <t>11.1</t>
  </si>
  <si>
    <t>Cheltuieli financiare şi juridice (notariale) aferente funcţionării întreprinderilor</t>
  </si>
  <si>
    <t>12.1</t>
  </si>
  <si>
    <t>Conectare la reţele informatice aferente funcţionării întreprinderilor</t>
  </si>
  <si>
    <t>13.1</t>
  </si>
  <si>
    <t>Cheltuieli de informare şi publicitate aferente funcţionării</t>
  </si>
  <si>
    <t>14.1</t>
  </si>
  <si>
    <t>Alte cheltuieli aferente funcţionării întreprinderilor</t>
  </si>
  <si>
    <t>15.1.</t>
  </si>
  <si>
    <t>Prelucrare de date</t>
  </si>
  <si>
    <t>15.2.</t>
  </si>
  <si>
    <t>Întreţinere, actualizare si dezvoltare aplicaţii informatice</t>
  </si>
  <si>
    <t>15.3.</t>
  </si>
  <si>
    <t>Achiziţionare de publicaţii, cărţi, reviste de specialitate relevante pentru operaţiune, în format tipărit şi/sau electronic</t>
  </si>
  <si>
    <t>15.4.</t>
  </si>
  <si>
    <t>Concesiuni, brevete, licenţe, software, mărci comerciale, drepturi si active similare</t>
  </si>
  <si>
    <t xml:space="preserve">TOTAL GENERAL AL PLANULUI DE AFACERI </t>
  </si>
  <si>
    <t xml:space="preserve">Nota   Valoarea maximă a cheltuielilor salariale (salarii nete și contribuții) = 216.000 lei.
</t>
  </si>
  <si>
    <t>COST UNITAR</t>
  </si>
  <si>
    <t>Valoare plan de afacere</t>
  </si>
  <si>
    <t>100.000 EURO</t>
  </si>
  <si>
    <r>
      <rPr>
        <sz val="10"/>
        <color rgb="FF000000"/>
        <rFont val="Calibri"/>
        <charset val="134"/>
      </rPr>
      <t>contributie proprie -</t>
    </r>
    <r>
      <rPr>
        <b/>
        <sz val="10"/>
        <color theme="1"/>
        <rFont val="Calibri"/>
        <charset val="134"/>
      </rPr>
      <t xml:space="preserve"> min </t>
    </r>
    <r>
      <rPr>
        <sz val="10"/>
        <color theme="1"/>
        <rFont val="Calibri"/>
        <charset val="134"/>
      </rPr>
      <t>10%</t>
    </r>
  </si>
  <si>
    <t>CONTRIBUTIE PROPRIE</t>
  </si>
  <si>
    <t>80.000 EURO</t>
  </si>
  <si>
    <r>
      <rPr>
        <sz val="10"/>
        <color rgb="FF000000"/>
        <rFont val="Calibri"/>
        <charset val="134"/>
      </rPr>
      <t>contributie proprie -</t>
    </r>
    <r>
      <rPr>
        <b/>
        <sz val="10"/>
        <color theme="1"/>
        <rFont val="Calibri"/>
        <charset val="134"/>
      </rPr>
      <t xml:space="preserve"> min</t>
    </r>
    <r>
      <rPr>
        <sz val="10"/>
        <color theme="1"/>
        <rFont val="Calibri"/>
        <charset val="134"/>
      </rPr>
      <t xml:space="preserve"> 10%</t>
    </r>
  </si>
  <si>
    <t>60.000 EURO</t>
  </si>
  <si>
    <r>
      <rPr>
        <sz val="10"/>
        <color rgb="FF000000"/>
        <rFont val="Calibri"/>
        <charset val="134"/>
      </rPr>
      <t>contributie proprie -</t>
    </r>
    <r>
      <rPr>
        <sz val="10"/>
        <color theme="1"/>
        <rFont val="Calibri"/>
        <charset val="134"/>
      </rPr>
      <t xml:space="preserve"> </t>
    </r>
    <r>
      <rPr>
        <b/>
        <sz val="10"/>
        <color theme="1"/>
        <rFont val="Calibri"/>
        <charset val="134"/>
      </rPr>
      <t>min</t>
    </r>
    <r>
      <rPr>
        <sz val="10"/>
        <color theme="1"/>
        <rFont val="Calibri"/>
        <charset val="134"/>
      </rPr>
      <t xml:space="preserve"> 10%</t>
    </r>
  </si>
  <si>
    <t>60000 EURO</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</si>
</sst>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2" formatCode="_(&quot;$&quot;* #,##0_);_(&quot;$&quot;* \(#,##0\);_(&quot;$&quot;* &quot;-&quot;_);_(@_)"/>
    <numFmt numFmtId="43" formatCode="_(* #,##0.00_);_(* \(#,##0.00\);_(* &quot;-&quot;??_);_(@_)"/>
    <numFmt numFmtId="44" formatCode="_(&quot;$&quot;* #,##0.00_);_(&quot;$&quot;* \(#,##0.00\);_(&quot;$&quot;* &quot;-&quot;??_);_(@_)"/>
    <numFmt numFmtId="176" formatCode="_ * #,##0.00_ ;_ * \-#,##0.00_ ;_ * &quot;-&quot;??_ ;_ @_ "/>
    <numFmt numFmtId="177" formatCode="_ * #,##0_ ;_ * \-#,##0_ ;_ * &quot;-&quot;_ ;_ @_ "/>
    <numFmt numFmtId="178" formatCode="#,##0.00;\-#,##0.00"/>
    <numFmt numFmtId="179" formatCode="0.00_ "/>
  </numFmts>
  <fonts count="49">
    <font>
      <sz val="11"/>
      <color rgb="FF000000"/>
      <name val="Calibri"/>
      <charset val="134"/>
    </font>
    <font>
      <sz val="10"/>
      <color theme="1"/>
      <name val="Times New Roman"/>
      <charset val="134"/>
    </font>
    <font>
      <sz val="11"/>
      <name val="Calibri"/>
      <charset val="134"/>
      <scheme val="minor"/>
    </font>
    <font>
      <b/>
      <sz val="11"/>
      <color rgb="FF000000"/>
      <name val="Calibri"/>
      <charset val="134"/>
    </font>
    <font>
      <b/>
      <u/>
      <sz val="11"/>
      <color rgb="FF000000"/>
      <name val="Calibri"/>
      <charset val="134"/>
    </font>
    <font>
      <b/>
      <sz val="12"/>
      <color theme="1"/>
      <name val="Times New Roman"/>
      <charset val="134"/>
    </font>
    <font>
      <b/>
      <sz val="13"/>
      <color rgb="FF000000"/>
      <name val="Calibri"/>
      <charset val="134"/>
    </font>
    <font>
      <b/>
      <sz val="10"/>
      <color theme="1"/>
      <name val="Times New Roman"/>
      <charset val="134"/>
    </font>
    <font>
      <b/>
      <sz val="10"/>
      <name val="Times New Roman"/>
      <charset val="134"/>
    </font>
    <font>
      <i/>
      <sz val="10"/>
      <color theme="1"/>
      <name val="Times New Roman"/>
      <charset val="134"/>
    </font>
    <font>
      <b/>
      <sz val="10"/>
      <color rgb="FF000000"/>
      <name val="Times New Roman"/>
      <charset val="134"/>
    </font>
    <font>
      <sz val="10"/>
      <color rgb="FF000000"/>
      <name val="Times New Roman"/>
      <charset val="134"/>
    </font>
    <font>
      <sz val="10"/>
      <name val="Times New Roman"/>
      <charset val="134"/>
    </font>
    <font>
      <sz val="10"/>
      <color rgb="FFFF0000"/>
      <name val="Times New Roman"/>
      <charset val="134"/>
    </font>
    <font>
      <sz val="11"/>
      <color rgb="FF000000"/>
      <name val="Times New Roman"/>
      <charset val="134"/>
    </font>
    <font>
      <b/>
      <sz val="11"/>
      <color rgb="FF000000"/>
      <name val="Times New Roman"/>
      <charset val="134"/>
    </font>
    <font>
      <b/>
      <i/>
      <sz val="11"/>
      <color rgb="FF000000"/>
      <name val="Times New Roman"/>
      <charset val="134"/>
    </font>
    <font>
      <b/>
      <i/>
      <sz val="12"/>
      <color rgb="FF000000"/>
      <name val="Times New Roman"/>
      <charset val="134"/>
    </font>
    <font>
      <sz val="11"/>
      <color indexed="8"/>
      <name val="Times New Roman"/>
      <charset val="134"/>
    </font>
    <font>
      <b/>
      <sz val="11"/>
      <color indexed="8"/>
      <name val="Calibri"/>
      <charset val="134"/>
      <scheme val="minor"/>
    </font>
    <font>
      <sz val="11"/>
      <color indexed="8"/>
      <name val="Calibri"/>
      <charset val="134"/>
      <scheme val="minor"/>
    </font>
    <font>
      <sz val="10"/>
      <color rgb="FF000000"/>
      <name val="Calibri"/>
      <charset val="134"/>
    </font>
    <font>
      <b/>
      <sz val="10"/>
      <color indexed="8"/>
      <name val="Calibri"/>
      <charset val="134"/>
      <scheme val="minor"/>
    </font>
    <font>
      <sz val="10"/>
      <color indexed="8"/>
      <name val="Calibri"/>
      <charset val="134"/>
      <scheme val="minor"/>
    </font>
    <font>
      <b/>
      <sz val="10"/>
      <color rgb="FF000000"/>
      <name val="Calibri"/>
      <charset val="13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0"/>
      <name val="Arial"/>
      <charset val="238"/>
    </font>
    <font>
      <sz val="10"/>
      <name val="Arial"/>
      <charset val="134"/>
    </font>
    <font>
      <b/>
      <sz val="10"/>
      <color theme="1"/>
      <name val="Calibri"/>
      <charset val="134"/>
    </font>
    <font>
      <sz val="10"/>
      <color theme="1"/>
      <name val="Calibri"/>
      <charset val="134"/>
    </font>
  </fonts>
  <fills count="41">
    <fill>
      <patternFill patternType="none"/>
    </fill>
    <fill>
      <patternFill patternType="gray125"/>
    </fill>
    <fill>
      <patternFill patternType="solid">
        <fgColor theme="0"/>
        <bgColor indexed="64"/>
      </patternFill>
    </fill>
    <fill>
      <patternFill patternType="solid">
        <fgColor theme="2" tint="-0.25"/>
        <bgColor indexed="64"/>
      </patternFill>
    </fill>
    <fill>
      <patternFill patternType="solid">
        <fgColor theme="0" tint="-0.35"/>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9" tint="0.6"/>
        <bgColor indexed="64"/>
      </patternFill>
    </fill>
    <fill>
      <patternFill patternType="solid">
        <fgColor theme="4" tint="0.8"/>
        <bgColor indexed="64"/>
      </patternFill>
    </fill>
    <fill>
      <patternFill patternType="solid">
        <fgColor theme="4" tint="0.6"/>
        <bgColor indexed="64"/>
      </patternFill>
    </fill>
    <fill>
      <patternFill patternType="solid">
        <fgColor theme="5" tint="0.6"/>
        <bgColor indexed="64"/>
      </patternFill>
    </fill>
    <fill>
      <patternFill patternType="solid">
        <fgColor rgb="FFFF9B9B"/>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s>
  <borders count="69">
    <border>
      <left/>
      <right/>
      <top/>
      <bottom/>
      <diagonal/>
    </border>
    <border>
      <left/>
      <right/>
      <top/>
      <bottom style="thin">
        <color auto="1"/>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auto="1"/>
      </right>
      <top style="medium">
        <color auto="1"/>
      </top>
      <bottom/>
      <diagonal/>
    </border>
    <border>
      <left/>
      <right/>
      <top style="medium">
        <color rgb="FF000000"/>
      </top>
      <bottom/>
      <diagonal/>
    </border>
    <border>
      <left style="medium">
        <color auto="1"/>
      </left>
      <right/>
      <top style="medium">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auto="1"/>
      </right>
      <top/>
      <bottom/>
      <diagonal/>
    </border>
    <border>
      <left style="medium">
        <color auto="1"/>
      </left>
      <right style="medium">
        <color auto="1"/>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auto="1"/>
      </right>
      <top/>
      <bottom style="medium">
        <color auto="1"/>
      </bottom>
      <diagonal/>
    </border>
    <border>
      <left/>
      <right/>
      <top/>
      <bottom style="medium">
        <color rgb="FF000000"/>
      </bottom>
      <diagonal/>
    </border>
    <border>
      <left style="medium">
        <color auto="1"/>
      </left>
      <right style="medium">
        <color auto="1"/>
      </right>
      <top/>
      <bottom style="medium">
        <color auto="1"/>
      </bottom>
      <diagonal/>
    </border>
    <border>
      <left style="medium">
        <color auto="1"/>
      </left>
      <right/>
      <top style="medium">
        <color auto="1"/>
      </top>
      <bottom style="medium">
        <color rgb="FF000000"/>
      </bottom>
      <diagonal/>
    </border>
    <border>
      <left style="medium">
        <color auto="1"/>
      </left>
      <right style="medium">
        <color auto="1"/>
      </right>
      <top style="medium">
        <color auto="1"/>
      </top>
      <bottom style="medium">
        <color auto="1"/>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auto="1"/>
      </right>
      <top style="medium">
        <color rgb="FF000000"/>
      </top>
      <bottom style="medium">
        <color rgb="FF000000"/>
      </bottom>
      <diagonal/>
    </border>
    <border>
      <left style="medium">
        <color auto="1"/>
      </left>
      <right/>
      <top/>
      <bottom style="medium">
        <color rgb="FF000000"/>
      </bottom>
      <diagonal/>
    </border>
    <border>
      <left style="medium">
        <color auto="1"/>
      </left>
      <right/>
      <top/>
      <bottom style="medium">
        <color auto="1"/>
      </bottom>
      <diagonal/>
    </border>
    <border>
      <left/>
      <right style="medium">
        <color rgb="FF000000"/>
      </right>
      <top/>
      <bottom style="medium">
        <color auto="1"/>
      </bottom>
      <diagonal/>
    </border>
    <border>
      <left/>
      <right/>
      <top/>
      <bottom style="medium">
        <color auto="1"/>
      </bottom>
      <diagonal/>
    </border>
    <border>
      <left style="medium">
        <color auto="1"/>
      </left>
      <right/>
      <top style="medium">
        <color auto="1"/>
      </top>
      <bottom style="medium">
        <color auto="1"/>
      </bottom>
      <diagonal/>
    </border>
    <border>
      <left style="medium">
        <color auto="1"/>
      </left>
      <right style="medium">
        <color rgb="FF000000"/>
      </right>
      <top style="medium">
        <color auto="1"/>
      </top>
      <bottom style="medium">
        <color auto="1"/>
      </bottom>
      <diagonal/>
    </border>
    <border>
      <left/>
      <right style="medium">
        <color rgb="FF000000"/>
      </right>
      <top style="medium">
        <color auto="1"/>
      </top>
      <bottom style="medium">
        <color auto="1"/>
      </bottom>
      <diagonal/>
    </border>
    <border>
      <left/>
      <right/>
      <top style="medium">
        <color auto="1"/>
      </top>
      <bottom style="medium">
        <color rgb="FF000000"/>
      </bottom>
      <diagonal/>
    </border>
    <border>
      <left style="medium">
        <color auto="1"/>
      </left>
      <right style="medium">
        <color auto="1"/>
      </right>
      <top style="medium">
        <color auto="1"/>
      </top>
      <bottom/>
      <diagonal/>
    </border>
    <border>
      <left style="medium">
        <color rgb="FF000000"/>
      </left>
      <right style="medium">
        <color auto="1"/>
      </right>
      <top style="medium">
        <color auto="1"/>
      </top>
      <bottom style="medium">
        <color auto="1"/>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auto="1"/>
      </left>
      <right style="medium">
        <color auto="1"/>
      </right>
      <top style="medium">
        <color rgb="FF000000"/>
      </top>
      <bottom style="medium">
        <color auto="1"/>
      </bottom>
      <diagonal/>
    </border>
    <border>
      <left/>
      <right style="medium">
        <color auto="1"/>
      </right>
      <top/>
      <bottom/>
      <diagonal/>
    </border>
    <border>
      <left style="medium">
        <color auto="1"/>
      </left>
      <right/>
      <top/>
      <bottom/>
      <diagonal/>
    </border>
    <border>
      <left style="medium">
        <color rgb="FF000000"/>
      </left>
      <right style="medium">
        <color rgb="FF000000"/>
      </right>
      <top style="medium">
        <color auto="1"/>
      </top>
      <bottom style="medium">
        <color auto="1"/>
      </bottom>
      <diagonal/>
    </border>
    <border>
      <left style="medium">
        <color rgb="FF000000"/>
      </left>
      <right style="medium">
        <color rgb="FF000000"/>
      </right>
      <top style="medium">
        <color auto="1"/>
      </top>
      <bottom style="medium">
        <color rgb="FF000000"/>
      </bottom>
      <diagonal/>
    </border>
    <border>
      <left/>
      <right style="medium">
        <color auto="1"/>
      </right>
      <top style="medium">
        <color auto="1"/>
      </top>
      <bottom style="medium">
        <color auto="1"/>
      </bottom>
      <diagonal/>
    </border>
    <border>
      <left style="medium">
        <color rgb="FF000000"/>
      </left>
      <right style="medium">
        <color rgb="FF000000"/>
      </right>
      <top style="medium">
        <color auto="1"/>
      </top>
      <bottom/>
      <diagonal/>
    </border>
    <border>
      <left/>
      <right style="medium">
        <color rgb="FF000000"/>
      </right>
      <top style="medium">
        <color auto="1"/>
      </top>
      <bottom/>
      <diagonal/>
    </border>
    <border>
      <left style="medium">
        <color rgb="FF000000"/>
      </left>
      <right/>
      <top/>
      <bottom/>
      <diagonal/>
    </border>
    <border>
      <left style="medium">
        <color auto="1"/>
      </left>
      <right style="medium">
        <color rgb="FF000000"/>
      </right>
      <top style="medium">
        <color auto="1"/>
      </top>
      <bottom/>
      <diagonal/>
    </border>
    <border>
      <left style="medium">
        <color rgb="FF000000"/>
      </left>
      <right/>
      <top/>
      <bottom style="medium">
        <color rgb="FF000000"/>
      </bottom>
      <diagonal/>
    </border>
    <border>
      <left style="medium">
        <color auto="1"/>
      </left>
      <right style="medium">
        <color rgb="FF000000"/>
      </right>
      <top style="medium">
        <color rgb="FF000000"/>
      </top>
      <bottom/>
      <diagonal/>
    </border>
    <border>
      <left style="medium">
        <color rgb="FF000000"/>
      </left>
      <right style="medium">
        <color auto="1"/>
      </right>
      <top style="medium">
        <color rgb="FF000000"/>
      </top>
      <bottom style="medium">
        <color auto="1"/>
      </bottom>
      <diagonal/>
    </border>
    <border>
      <left style="medium">
        <color rgb="FF000000"/>
      </left>
      <right style="medium">
        <color rgb="FF000000"/>
      </right>
      <top/>
      <bottom style="medium">
        <color auto="1"/>
      </bottom>
      <diagonal/>
    </border>
    <border>
      <left style="medium">
        <color auto="1"/>
      </left>
      <right style="medium">
        <color rgb="FF000000"/>
      </right>
      <top style="medium">
        <color rgb="FF000000"/>
      </top>
      <bottom style="medium">
        <color auto="1"/>
      </bottom>
      <diagonal/>
    </border>
    <border>
      <left style="medium">
        <color rgb="FF000000"/>
      </left>
      <right style="medium">
        <color rgb="FF000000"/>
      </right>
      <top style="medium">
        <color rgb="FF000000"/>
      </top>
      <bottom style="medium">
        <color auto="1"/>
      </bottom>
      <diagonal/>
    </border>
    <border>
      <left style="medium">
        <color rgb="FF000000"/>
      </left>
      <right/>
      <top style="medium">
        <color rgb="FF000000"/>
      </top>
      <bottom/>
      <diagonal/>
    </border>
    <border>
      <left/>
      <right style="medium">
        <color auto="1"/>
      </right>
      <top style="medium">
        <color auto="1"/>
      </top>
      <bottom/>
      <diagonal/>
    </border>
    <border>
      <left style="medium">
        <color auto="1"/>
      </left>
      <right/>
      <top style="medium">
        <color rgb="FF000000"/>
      </top>
      <bottom style="medium">
        <color auto="1"/>
      </bottom>
      <diagonal/>
    </border>
    <border>
      <left style="thin">
        <color auto="1"/>
      </left>
      <right style="thin">
        <color auto="1"/>
      </right>
      <top/>
      <bottom/>
      <diagonal/>
    </border>
    <border>
      <left style="thin">
        <color auto="1"/>
      </left>
      <right/>
      <top/>
      <bottom/>
      <diagonal/>
    </border>
    <border>
      <left style="medium">
        <color rgb="FF000000"/>
      </left>
      <right style="medium">
        <color auto="1"/>
      </right>
      <top style="medium">
        <color auto="1"/>
      </top>
      <bottom style="medium">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176"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177"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12" borderId="61"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62" applyNumberFormat="0" applyFill="0" applyAlignment="0" applyProtection="0">
      <alignment vertical="center"/>
    </xf>
    <xf numFmtId="0" fontId="32" fillId="0" borderId="62" applyNumberFormat="0" applyFill="0" applyAlignment="0" applyProtection="0">
      <alignment vertical="center"/>
    </xf>
    <xf numFmtId="0" fontId="33" fillId="0" borderId="63" applyNumberFormat="0" applyFill="0" applyAlignment="0" applyProtection="0">
      <alignment vertical="center"/>
    </xf>
    <xf numFmtId="0" fontId="33" fillId="0" borderId="0" applyNumberFormat="0" applyFill="0" applyBorder="0" applyAlignment="0" applyProtection="0">
      <alignment vertical="center"/>
    </xf>
    <xf numFmtId="0" fontId="34" fillId="13" borderId="64" applyNumberFormat="0" applyAlignment="0" applyProtection="0">
      <alignment vertical="center"/>
    </xf>
    <xf numFmtId="0" fontId="35" fillId="14" borderId="65" applyNumberFormat="0" applyAlignment="0" applyProtection="0">
      <alignment vertical="center"/>
    </xf>
    <xf numFmtId="0" fontId="36" fillId="14" borderId="64" applyNumberFormat="0" applyAlignment="0" applyProtection="0">
      <alignment vertical="center"/>
    </xf>
    <xf numFmtId="0" fontId="37" fillId="15" borderId="66" applyNumberFormat="0" applyAlignment="0" applyProtection="0">
      <alignment vertical="center"/>
    </xf>
    <xf numFmtId="0" fontId="38" fillId="0" borderId="67" applyNumberFormat="0" applyFill="0" applyAlignment="0" applyProtection="0">
      <alignment vertical="center"/>
    </xf>
    <xf numFmtId="0" fontId="39" fillId="0" borderId="68" applyNumberFormat="0" applyFill="0" applyAlignment="0" applyProtection="0">
      <alignment vertical="center"/>
    </xf>
    <xf numFmtId="0" fontId="40"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4" fillId="5"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43" fillId="34" borderId="0" applyNumberFormat="0" applyBorder="0" applyAlignment="0" applyProtection="0">
      <alignment vertical="center"/>
    </xf>
    <xf numFmtId="0" fontId="44" fillId="35" borderId="0" applyNumberFormat="0" applyBorder="0" applyAlignment="0" applyProtection="0">
      <alignment vertical="center"/>
    </xf>
    <xf numFmtId="0" fontId="44" fillId="36" borderId="0" applyNumberFormat="0" applyBorder="0" applyAlignment="0" applyProtection="0">
      <alignment vertical="center"/>
    </xf>
    <xf numFmtId="0" fontId="43" fillId="37" borderId="0" applyNumberFormat="0" applyBorder="0" applyAlignment="0" applyProtection="0">
      <alignment vertical="center"/>
    </xf>
    <xf numFmtId="0" fontId="43" fillId="38" borderId="0" applyNumberFormat="0" applyBorder="0" applyAlignment="0" applyProtection="0">
      <alignment vertical="center"/>
    </xf>
    <xf numFmtId="0" fontId="44" fillId="39" borderId="0" applyNumberFormat="0" applyBorder="0" applyAlignment="0" applyProtection="0">
      <alignment vertical="center"/>
    </xf>
    <xf numFmtId="0" fontId="44" fillId="6" borderId="0" applyNumberFormat="0" applyBorder="0" applyAlignment="0" applyProtection="0">
      <alignment vertical="center"/>
    </xf>
    <xf numFmtId="0" fontId="43" fillId="40" borderId="0" applyNumberFormat="0" applyBorder="0" applyAlignment="0" applyProtection="0">
      <alignment vertical="center"/>
    </xf>
    <xf numFmtId="43" fontId="45" fillId="0" borderId="0" applyFont="0" applyFill="0" applyBorder="0" applyAlignment="0" applyProtection="0"/>
    <xf numFmtId="0" fontId="0" fillId="0" borderId="0"/>
    <xf numFmtId="0" fontId="46" fillId="0" borderId="0"/>
    <xf numFmtId="0" fontId="45" fillId="0" borderId="0"/>
    <xf numFmtId="0" fontId="25" fillId="0" borderId="0"/>
    <xf numFmtId="0" fontId="25" fillId="0" borderId="0"/>
  </cellStyleXfs>
  <cellXfs count="274">
    <xf numFmtId="0" fontId="0" fillId="0" borderId="0" xfId="0"/>
    <xf numFmtId="0" fontId="1" fillId="0" borderId="0" xfId="0" applyFont="1"/>
    <xf numFmtId="0" fontId="0" fillId="0" borderId="0" xfId="0" applyAlignment="1">
      <alignment vertical="center"/>
    </xf>
    <xf numFmtId="0" fontId="0" fillId="2" borderId="0" xfId="0" applyFill="1"/>
    <xf numFmtId="0" fontId="2" fillId="2" borderId="0" xfId="0" applyFont="1" applyFill="1"/>
    <xf numFmtId="0" fontId="2" fillId="0" borderId="0" xfId="0" applyFont="1"/>
    <xf numFmtId="0" fontId="3" fillId="0" borderId="0" xfId="0" applyFont="1"/>
    <xf numFmtId="0" fontId="4" fillId="0" borderId="1" xfId="0" applyFont="1" applyBorder="1" applyAlignment="1">
      <alignment horizontal="center"/>
    </xf>
    <xf numFmtId="0" fontId="5" fillId="0" borderId="0" xfId="0" applyFont="1" applyAlignment="1">
      <alignment horizontal="left"/>
    </xf>
    <xf numFmtId="0" fontId="6" fillId="0" borderId="0" xfId="0" applyFont="1"/>
    <xf numFmtId="0" fontId="5" fillId="0" borderId="0" xfId="0" applyFont="1" applyAlignment="1">
      <alignment horizontal="center"/>
    </xf>
    <xf numFmtId="0" fontId="7" fillId="3" borderId="2" xfId="0" applyFont="1" applyFill="1" applyBorder="1" applyAlignment="1">
      <alignment vertical="top" wrapText="1"/>
    </xf>
    <xf numFmtId="0" fontId="7" fillId="3" borderId="3" xfId="0" applyFont="1" applyFill="1" applyBorder="1" applyAlignment="1">
      <alignment vertical="center" wrapText="1"/>
    </xf>
    <xf numFmtId="0" fontId="7"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vertical="top" wrapText="1"/>
    </xf>
    <xf numFmtId="0" fontId="7" fillId="3" borderId="10"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12"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7" fillId="3" borderId="13" xfId="0" applyFont="1" applyFill="1" applyBorder="1" applyAlignment="1">
      <alignment vertical="top" wrapText="1"/>
    </xf>
    <xf numFmtId="0" fontId="0" fillId="3" borderId="14" xfId="0" applyFill="1" applyBorder="1" applyAlignment="1">
      <alignment vertical="top" wrapText="1"/>
    </xf>
    <xf numFmtId="0" fontId="7" fillId="3" borderId="13"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9" fillId="0" borderId="13" xfId="0" applyFont="1" applyBorder="1" applyAlignment="1">
      <alignment horizontal="left" vertical="center" wrapText="1"/>
    </xf>
    <xf numFmtId="0" fontId="9"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10" fillId="5" borderId="13" xfId="0" applyFont="1" applyFill="1" applyBorder="1" applyAlignment="1">
      <alignment horizontal="center" vertical="center" wrapText="1"/>
    </xf>
    <xf numFmtId="0" fontId="10" fillId="5" borderId="14" xfId="0" applyFont="1" applyFill="1" applyBorder="1" applyAlignment="1">
      <alignment vertical="center" wrapText="1"/>
    </xf>
    <xf numFmtId="4" fontId="7" fillId="5" borderId="14" xfId="0" applyNumberFormat="1" applyFont="1" applyFill="1" applyBorder="1" applyAlignment="1">
      <alignment vertical="center" wrapText="1"/>
    </xf>
    <xf numFmtId="4" fontId="1" fillId="5" borderId="14" xfId="0" applyNumberFormat="1" applyFont="1" applyFill="1" applyBorder="1" applyAlignment="1">
      <alignment vertical="center" wrapText="1"/>
    </xf>
    <xf numFmtId="4" fontId="11" fillId="5" borderId="14" xfId="0" applyNumberFormat="1" applyFont="1" applyFill="1" applyBorder="1" applyAlignment="1">
      <alignment horizontal="right" vertical="center" wrapText="1"/>
    </xf>
    <xf numFmtId="4" fontId="11" fillId="5" borderId="16" xfId="0" applyNumberFormat="1" applyFont="1" applyFill="1" applyBorder="1" applyAlignment="1">
      <alignment horizontal="right" vertical="center" wrapText="1"/>
    </xf>
    <xf numFmtId="0" fontId="10" fillId="5" borderId="9" xfId="0" applyFont="1" applyFill="1" applyBorder="1" applyAlignment="1">
      <alignment horizontal="center" vertical="center" wrapText="1"/>
    </xf>
    <xf numFmtId="0" fontId="10" fillId="5" borderId="10" xfId="0" applyFont="1" applyFill="1" applyBorder="1" applyAlignment="1">
      <alignment vertical="center" wrapText="1"/>
    </xf>
    <xf numFmtId="4" fontId="10" fillId="5" borderId="10" xfId="0" applyNumberFormat="1" applyFont="1" applyFill="1" applyBorder="1" applyAlignment="1">
      <alignment horizontal="right" vertical="center" wrapText="1"/>
    </xf>
    <xf numFmtId="4" fontId="8" fillId="5" borderId="10" xfId="0" applyNumberFormat="1" applyFont="1" applyFill="1" applyBorder="1" applyAlignment="1">
      <alignment horizontal="right" vertical="center" wrapText="1"/>
    </xf>
    <xf numFmtId="0" fontId="10" fillId="6" borderId="18" xfId="0" applyFont="1" applyFill="1" applyBorder="1" applyAlignment="1">
      <alignment horizontal="center" vertical="center" wrapText="1"/>
    </xf>
    <xf numFmtId="0" fontId="10" fillId="6" borderId="19" xfId="0" applyFont="1" applyFill="1" applyBorder="1" applyAlignment="1">
      <alignment vertical="center" wrapText="1"/>
    </xf>
    <xf numFmtId="4" fontId="10" fillId="6" borderId="20" xfId="0" applyNumberFormat="1" applyFont="1" applyFill="1" applyBorder="1" applyAlignment="1">
      <alignment horizontal="right" vertical="center" wrapText="1"/>
    </xf>
    <xf numFmtId="4" fontId="10" fillId="7" borderId="20" xfId="0" applyNumberFormat="1" applyFont="1" applyFill="1" applyBorder="1" applyAlignment="1">
      <alignment horizontal="right" vertical="center" wrapText="1"/>
    </xf>
    <xf numFmtId="0" fontId="1" fillId="0" borderId="21" xfId="0" applyFont="1" applyBorder="1" applyAlignment="1">
      <alignment horizontal="center" vertical="center" wrapText="1"/>
    </xf>
    <xf numFmtId="0" fontId="1" fillId="0" borderId="19" xfId="0" applyFont="1" applyBorder="1" applyAlignment="1">
      <alignment horizontal="left" vertical="center" wrapText="1"/>
    </xf>
    <xf numFmtId="4" fontId="1" fillId="2" borderId="14" xfId="0" applyNumberFormat="1" applyFont="1" applyFill="1" applyBorder="1" applyAlignment="1">
      <alignment vertical="center" wrapText="1"/>
    </xf>
    <xf numFmtId="4" fontId="11" fillId="2" borderId="14" xfId="0" applyNumberFormat="1" applyFont="1" applyFill="1" applyBorder="1" applyAlignment="1">
      <alignment horizontal="right" vertical="center" wrapText="1"/>
    </xf>
    <xf numFmtId="4" fontId="11" fillId="2" borderId="16" xfId="0" applyNumberFormat="1" applyFont="1" applyFill="1" applyBorder="1" applyAlignment="1">
      <alignment horizontal="right" vertical="center" wrapText="1"/>
    </xf>
    <xf numFmtId="4" fontId="11" fillId="2" borderId="22" xfId="0" applyNumberFormat="1" applyFont="1" applyFill="1" applyBorder="1" applyAlignment="1">
      <alignment horizontal="right"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12" fillId="2" borderId="17" xfId="51" applyFont="1" applyFill="1" applyBorder="1" applyAlignment="1">
      <alignment horizontal="left" vertical="center" wrapText="1"/>
    </xf>
    <xf numFmtId="4" fontId="1" fillId="2" borderId="25" xfId="0" applyNumberFormat="1" applyFont="1" applyFill="1" applyBorder="1" applyAlignment="1">
      <alignment vertical="center" wrapText="1"/>
    </xf>
    <xf numFmtId="4" fontId="11" fillId="2" borderId="25" xfId="0" applyNumberFormat="1" applyFont="1" applyFill="1" applyBorder="1" applyAlignment="1">
      <alignment horizontal="right" vertical="center" wrapText="1"/>
    </xf>
    <xf numFmtId="4" fontId="11" fillId="2" borderId="26" xfId="0" applyNumberFormat="1" applyFont="1" applyFill="1" applyBorder="1" applyAlignment="1">
      <alignment horizontal="right" vertical="center" wrapText="1"/>
    </xf>
    <xf numFmtId="4" fontId="11" fillId="2" borderId="17" xfId="0" applyNumberFormat="1" applyFont="1" applyFill="1" applyBorder="1" applyAlignment="1">
      <alignment horizontal="right" vertical="center" wrapText="1"/>
    </xf>
    <xf numFmtId="0" fontId="7" fillId="6" borderId="27" xfId="0" applyFont="1" applyFill="1" applyBorder="1" applyAlignment="1">
      <alignment horizontal="center" vertical="center" wrapText="1"/>
    </xf>
    <xf numFmtId="0" fontId="7" fillId="6" borderId="19" xfId="0" applyFont="1" applyFill="1" applyBorder="1" applyAlignment="1">
      <alignment horizontal="left" vertical="center" wrapText="1"/>
    </xf>
    <xf numFmtId="4" fontId="7" fillId="6" borderId="28" xfId="0" applyNumberFormat="1" applyFont="1" applyFill="1" applyBorder="1" applyAlignment="1">
      <alignment vertical="center" wrapText="1"/>
    </xf>
    <xf numFmtId="4" fontId="7" fillId="6" borderId="29" xfId="0" applyNumberFormat="1" applyFont="1" applyFill="1" applyBorder="1" applyAlignment="1">
      <alignment vertical="center" wrapText="1"/>
    </xf>
    <xf numFmtId="4" fontId="10" fillId="6" borderId="29" xfId="0" applyNumberFormat="1" applyFont="1" applyFill="1" applyBorder="1" applyAlignment="1">
      <alignment horizontal="right" vertical="center" wrapText="1"/>
    </xf>
    <xf numFmtId="4" fontId="10" fillId="7" borderId="30" xfId="0" applyNumberFormat="1" applyFont="1" applyFill="1" applyBorder="1" applyAlignment="1">
      <alignment horizontal="right" vertical="center" wrapText="1"/>
    </xf>
    <xf numFmtId="0" fontId="7" fillId="6" borderId="6" xfId="0" applyFont="1" applyFill="1" applyBorder="1" applyAlignment="1">
      <alignment horizontal="center" vertical="center" wrapText="1"/>
    </xf>
    <xf numFmtId="0" fontId="7" fillId="6" borderId="31" xfId="0" applyFont="1" applyFill="1" applyBorder="1" applyAlignment="1">
      <alignment horizontal="left" vertical="center" wrapText="1"/>
    </xf>
    <xf numFmtId="4" fontId="7" fillId="6" borderId="19" xfId="0" applyNumberFormat="1" applyFont="1" applyFill="1" applyBorder="1" applyAlignment="1">
      <alignment vertical="center" wrapText="1"/>
    </xf>
    <xf numFmtId="4" fontId="7" fillId="6" borderId="32" xfId="0" applyNumberFormat="1" applyFont="1" applyFill="1" applyBorder="1" applyAlignment="1">
      <alignment vertical="center" wrapText="1"/>
    </xf>
    <xf numFmtId="0" fontId="1" fillId="0" borderId="19" xfId="0" applyFont="1" applyBorder="1" applyAlignment="1">
      <alignment horizontal="center" vertical="center" wrapText="1"/>
    </xf>
    <xf numFmtId="4" fontId="1" fillId="2" borderId="10" xfId="0" applyNumberFormat="1" applyFont="1" applyFill="1" applyBorder="1" applyAlignment="1">
      <alignment vertical="center" wrapText="1"/>
    </xf>
    <xf numFmtId="4" fontId="1" fillId="2" borderId="19" xfId="0" applyNumberFormat="1" applyFont="1" applyFill="1" applyBorder="1" applyAlignment="1">
      <alignment vertical="center" wrapText="1"/>
    </xf>
    <xf numFmtId="0" fontId="12" fillId="2" borderId="12" xfId="51" applyFont="1" applyFill="1" applyBorder="1" applyAlignment="1">
      <alignment horizontal="left" vertical="center" wrapText="1"/>
    </xf>
    <xf numFmtId="4" fontId="1" fillId="2" borderId="29" xfId="0" applyNumberFormat="1" applyFont="1" applyFill="1" applyBorder="1" applyAlignment="1">
      <alignment vertical="center" wrapText="1"/>
    </xf>
    <xf numFmtId="4" fontId="1" fillId="2" borderId="28" xfId="0" applyNumberFormat="1" applyFont="1" applyFill="1" applyBorder="1" applyAlignment="1">
      <alignment vertical="center" wrapText="1"/>
    </xf>
    <xf numFmtId="0" fontId="10" fillId="5" borderId="27" xfId="0" applyFont="1" applyFill="1" applyBorder="1" applyAlignment="1">
      <alignment horizontal="center" vertical="center" wrapText="1"/>
    </xf>
    <xf numFmtId="0" fontId="10" fillId="5" borderId="19" xfId="0" applyFont="1" applyFill="1" applyBorder="1" applyAlignment="1">
      <alignment vertical="center" wrapText="1"/>
    </xf>
    <xf numFmtId="4" fontId="10" fillId="5" borderId="29" xfId="0" applyNumberFormat="1" applyFont="1" applyFill="1" applyBorder="1" applyAlignment="1">
      <alignment horizontal="right" vertical="center" wrapText="1"/>
    </xf>
    <xf numFmtId="0" fontId="1" fillId="0" borderId="13" xfId="0" applyFont="1" applyBorder="1" applyAlignment="1">
      <alignment horizontal="center" vertical="center" wrapText="1"/>
    </xf>
    <xf numFmtId="0" fontId="1" fillId="0" borderId="14" xfId="0" applyFont="1" applyBorder="1" applyAlignment="1">
      <alignment vertical="center" wrapText="1"/>
    </xf>
    <xf numFmtId="4" fontId="11" fillId="2" borderId="33" xfId="0" applyNumberFormat="1" applyFont="1" applyFill="1" applyBorder="1" applyAlignment="1">
      <alignment horizontal="right" vertical="center" wrapText="1"/>
    </xf>
    <xf numFmtId="4" fontId="11" fillId="2" borderId="34" xfId="0" applyNumberFormat="1" applyFont="1" applyFill="1" applyBorder="1" applyAlignment="1">
      <alignment horizontal="right" vertical="center" wrapText="1"/>
    </xf>
    <xf numFmtId="0" fontId="1" fillId="0" borderId="25" xfId="0" applyFont="1" applyBorder="1" applyAlignment="1">
      <alignment vertical="center" wrapText="1"/>
    </xf>
    <xf numFmtId="4" fontId="7" fillId="5" borderId="0" xfId="0" applyNumberFormat="1" applyFont="1" applyFill="1" applyAlignment="1">
      <alignment vertical="center" wrapText="1"/>
    </xf>
    <xf numFmtId="4" fontId="7" fillId="5" borderId="28" xfId="0" applyNumberFormat="1" applyFont="1" applyFill="1" applyBorder="1" applyAlignment="1">
      <alignment vertical="center" wrapText="1"/>
    </xf>
    <xf numFmtId="4" fontId="7" fillId="5" borderId="29" xfId="0" applyNumberFormat="1" applyFont="1" applyFill="1" applyBorder="1" applyAlignment="1">
      <alignment vertical="center" wrapText="1"/>
    </xf>
    <xf numFmtId="0" fontId="11" fillId="2" borderId="13" xfId="0" applyFont="1" applyFill="1" applyBorder="1" applyAlignment="1">
      <alignment horizontal="center" vertical="center" wrapText="1"/>
    </xf>
    <xf numFmtId="0" fontId="11" fillId="2" borderId="0" xfId="0" applyFont="1" applyFill="1" applyAlignment="1">
      <alignment vertical="center" wrapText="1"/>
    </xf>
    <xf numFmtId="4" fontId="7" fillId="2" borderId="19" xfId="0" applyNumberFormat="1" applyFont="1" applyFill="1" applyBorder="1" applyAlignment="1">
      <alignment vertical="center" wrapText="1"/>
    </xf>
    <xf numFmtId="0" fontId="11" fillId="2" borderId="35" xfId="0" applyFont="1" applyFill="1" applyBorder="1" applyAlignment="1">
      <alignment horizontal="center" vertical="center" wrapText="1"/>
    </xf>
    <xf numFmtId="0" fontId="11" fillId="2" borderId="19" xfId="0" applyFont="1" applyFill="1" applyBorder="1" applyAlignment="1">
      <alignment vertical="center" wrapText="1"/>
    </xf>
    <xf numFmtId="4" fontId="7" fillId="2" borderId="36" xfId="0" applyNumberFormat="1" applyFont="1" applyFill="1" applyBorder="1" applyAlignment="1">
      <alignment vertical="center" wrapText="1"/>
    </xf>
    <xf numFmtId="4" fontId="1" fillId="2" borderId="35" xfId="0" applyNumberFormat="1" applyFont="1" applyFill="1" applyBorder="1" applyAlignment="1">
      <alignment vertical="center" wrapText="1"/>
    </xf>
    <xf numFmtId="0" fontId="10" fillId="5" borderId="19" xfId="0" applyFont="1" applyFill="1" applyBorder="1" applyAlignment="1">
      <alignment horizontal="center" vertical="center" wrapText="1"/>
    </xf>
    <xf numFmtId="0" fontId="7" fillId="5" borderId="31" xfId="0" applyFont="1" applyFill="1" applyBorder="1" applyAlignment="1">
      <alignment wrapText="1"/>
    </xf>
    <xf numFmtId="4" fontId="7" fillId="5" borderId="10" xfId="0" applyNumberFormat="1" applyFont="1" applyFill="1" applyBorder="1" applyAlignment="1">
      <alignment vertical="center" wrapText="1"/>
    </xf>
    <xf numFmtId="4" fontId="7" fillId="5" borderId="32" xfId="0" applyNumberFormat="1" applyFont="1" applyFill="1" applyBorder="1" applyAlignment="1">
      <alignment vertical="center" wrapText="1"/>
    </xf>
    <xf numFmtId="0" fontId="10" fillId="7" borderId="37" xfId="0" applyFont="1" applyFill="1" applyBorder="1" applyAlignment="1">
      <alignment horizontal="center" vertical="center" wrapText="1"/>
    </xf>
    <xf numFmtId="0" fontId="7" fillId="7" borderId="31" xfId="0" applyFont="1" applyFill="1" applyBorder="1" applyAlignment="1">
      <alignment wrapText="1"/>
    </xf>
    <xf numFmtId="4" fontId="7" fillId="7" borderId="36" xfId="0" applyNumberFormat="1" applyFont="1" applyFill="1" applyBorder="1" applyAlignment="1">
      <alignment vertical="center" wrapText="1"/>
    </xf>
    <xf numFmtId="4" fontId="7" fillId="7" borderId="10" xfId="0" applyNumberFormat="1" applyFont="1" applyFill="1" applyBorder="1" applyAlignment="1">
      <alignment vertical="center" wrapText="1"/>
    </xf>
    <xf numFmtId="4" fontId="7" fillId="7" borderId="38" xfId="0" applyNumberFormat="1" applyFont="1" applyFill="1" applyBorder="1" applyAlignment="1">
      <alignment vertical="center" wrapText="1"/>
    </xf>
    <xf numFmtId="4" fontId="7" fillId="7" borderId="32" xfId="0" applyNumberFormat="1" applyFont="1" applyFill="1" applyBorder="1" applyAlignment="1">
      <alignment vertical="center" wrapText="1"/>
    </xf>
    <xf numFmtId="0" fontId="11" fillId="2" borderId="18" xfId="0" applyFont="1" applyFill="1" applyBorder="1" applyAlignment="1">
      <alignment horizontal="center" vertical="center" wrapText="1"/>
    </xf>
    <xf numFmtId="0" fontId="12" fillId="2" borderId="19" xfId="51" applyFont="1" applyFill="1" applyBorder="1" applyAlignment="1">
      <alignment horizontal="left" vertical="center" wrapText="1"/>
    </xf>
    <xf numFmtId="4" fontId="1" fillId="2" borderId="20" xfId="0" applyNumberFormat="1" applyFont="1" applyFill="1" applyBorder="1" applyAlignment="1">
      <alignment vertical="center" wrapText="1"/>
    </xf>
    <xf numFmtId="4" fontId="1" fillId="2" borderId="39" xfId="0" applyNumberFormat="1" applyFont="1" applyFill="1" applyBorder="1" applyAlignment="1">
      <alignment vertical="center" wrapText="1"/>
    </xf>
    <xf numFmtId="4" fontId="1" fillId="2" borderId="30" xfId="0" applyNumberFormat="1" applyFont="1" applyFill="1" applyBorder="1" applyAlignment="1">
      <alignment vertical="center" wrapText="1"/>
    </xf>
    <xf numFmtId="4" fontId="11" fillId="2" borderId="19" xfId="0" applyNumberFormat="1" applyFont="1" applyFill="1" applyBorder="1" applyAlignment="1">
      <alignment horizontal="right" vertical="center" wrapText="1"/>
    </xf>
    <xf numFmtId="0" fontId="11" fillId="2" borderId="0" xfId="0" applyFont="1" applyFill="1" applyAlignment="1">
      <alignment horizontal="center"/>
    </xf>
    <xf numFmtId="0" fontId="12" fillId="2" borderId="27" xfId="51" applyFont="1" applyFill="1" applyBorder="1" applyAlignment="1">
      <alignment horizontal="left" vertical="center" wrapText="1"/>
    </xf>
    <xf numFmtId="4" fontId="12" fillId="2" borderId="28" xfId="0" applyNumberFormat="1" applyFont="1" applyFill="1" applyBorder="1" applyAlignment="1">
      <alignment vertical="center" wrapText="1"/>
    </xf>
    <xf numFmtId="4" fontId="12" fillId="2" borderId="38" xfId="0" applyNumberFormat="1" applyFont="1" applyFill="1" applyBorder="1" applyAlignment="1">
      <alignment vertical="center" wrapText="1"/>
    </xf>
    <xf numFmtId="4" fontId="12" fillId="2" borderId="40" xfId="0" applyNumberFormat="1" applyFont="1" applyFill="1" applyBorder="1" applyAlignment="1">
      <alignment vertical="center" wrapText="1"/>
    </xf>
    <xf numFmtId="0" fontId="12" fillId="0" borderId="19" xfId="0" applyFont="1" applyBorder="1" applyAlignment="1">
      <alignment wrapText="1"/>
    </xf>
    <xf numFmtId="4" fontId="12" fillId="2" borderId="10" xfId="0" applyNumberFormat="1" applyFont="1" applyFill="1" applyBorder="1" applyAlignment="1">
      <alignment vertical="center" wrapText="1"/>
    </xf>
    <xf numFmtId="4" fontId="12" fillId="2" borderId="9" xfId="0" applyNumberFormat="1" applyFont="1" applyFill="1" applyBorder="1" applyAlignment="1">
      <alignment vertical="center" wrapText="1"/>
    </xf>
    <xf numFmtId="4" fontId="12" fillId="2" borderId="41" xfId="0" applyNumberFormat="1" applyFont="1" applyFill="1" applyBorder="1" applyAlignment="1">
      <alignment vertical="center" wrapText="1"/>
    </xf>
    <xf numFmtId="4" fontId="12" fillId="2" borderId="42" xfId="0" applyNumberFormat="1" applyFont="1" applyFill="1" applyBorder="1" applyAlignment="1">
      <alignment vertical="center" wrapText="1"/>
    </xf>
    <xf numFmtId="4" fontId="1" fillId="2" borderId="38" xfId="0" applyNumberFormat="1" applyFont="1" applyFill="1" applyBorder="1" applyAlignment="1">
      <alignment vertical="center" wrapText="1"/>
    </xf>
    <xf numFmtId="0" fontId="10" fillId="7" borderId="0" xfId="0" applyFont="1" applyFill="1" applyAlignment="1">
      <alignment horizontal="center" vertical="center"/>
    </xf>
    <xf numFmtId="0" fontId="8" fillId="7" borderId="27" xfId="51" applyFont="1" applyFill="1" applyBorder="1" applyAlignment="1">
      <alignment horizontal="left" vertical="center" wrapText="1"/>
    </xf>
    <xf numFmtId="4" fontId="12" fillId="7" borderId="28" xfId="0" applyNumberFormat="1" applyFont="1" applyFill="1" applyBorder="1" applyAlignment="1">
      <alignment vertical="center" wrapText="1"/>
    </xf>
    <xf numFmtId="0" fontId="10" fillId="2" borderId="18" xfId="0" applyFont="1" applyFill="1" applyBorder="1" applyAlignment="1">
      <alignment horizontal="center" vertical="center" wrapText="1"/>
    </xf>
    <xf numFmtId="4" fontId="12" fillId="2" borderId="13" xfId="0" applyNumberFormat="1" applyFont="1" applyFill="1" applyBorder="1" applyAlignment="1">
      <alignment vertical="center" wrapText="1"/>
    </xf>
    <xf numFmtId="4" fontId="12" fillId="2" borderId="14" xfId="0" applyNumberFormat="1" applyFont="1" applyFill="1" applyBorder="1" applyAlignment="1">
      <alignment vertical="center" wrapText="1"/>
    </xf>
    <xf numFmtId="0" fontId="10" fillId="5" borderId="43" xfId="0" applyFont="1" applyFill="1" applyBorder="1" applyAlignment="1">
      <alignment horizontal="center" vertical="center" wrapText="1"/>
    </xf>
    <xf numFmtId="0" fontId="10" fillId="5" borderId="12" xfId="0" applyFont="1" applyFill="1" applyBorder="1" applyAlignment="1">
      <alignment vertical="center" wrapText="1"/>
    </xf>
    <xf numFmtId="0" fontId="12" fillId="2" borderId="18" xfId="0" applyFont="1" applyFill="1" applyBorder="1" applyAlignment="1">
      <alignment horizontal="center" vertical="center" wrapText="1"/>
    </xf>
    <xf numFmtId="4" fontId="12" fillId="2" borderId="29" xfId="0" applyNumberFormat="1" applyFont="1" applyFill="1" applyBorder="1" applyAlignment="1">
      <alignment vertical="center" wrapText="1"/>
    </xf>
    <xf numFmtId="4" fontId="12" fillId="2" borderId="29" xfId="0" applyNumberFormat="1" applyFont="1" applyFill="1" applyBorder="1" applyAlignment="1">
      <alignment horizontal="right" vertical="center" wrapText="1"/>
    </xf>
    <xf numFmtId="0" fontId="10" fillId="5" borderId="0" xfId="0" applyFont="1" applyFill="1" applyAlignment="1">
      <alignment horizontal="left" vertical="center" wrapText="1"/>
    </xf>
    <xf numFmtId="4" fontId="7" fillId="5" borderId="44" xfId="0" applyNumberFormat="1" applyFont="1" applyFill="1" applyBorder="1" applyAlignment="1">
      <alignment vertical="center" wrapText="1"/>
    </xf>
    <xf numFmtId="0" fontId="11" fillId="2" borderId="45" xfId="0" applyFont="1" applyFill="1" applyBorder="1" applyAlignment="1">
      <alignment horizontal="center" vertical="center" wrapText="1"/>
    </xf>
    <xf numFmtId="0" fontId="10" fillId="2" borderId="19" xfId="0" applyFont="1" applyFill="1" applyBorder="1" applyAlignment="1">
      <alignment horizontal="left" vertical="center" wrapText="1"/>
    </xf>
    <xf numFmtId="4" fontId="7" fillId="2" borderId="44" xfId="0" applyNumberFormat="1" applyFont="1" applyFill="1" applyBorder="1" applyAlignment="1">
      <alignment vertical="center" wrapText="1"/>
    </xf>
    <xf numFmtId="4" fontId="1" fillId="2" borderId="13" xfId="0" applyNumberFormat="1" applyFont="1" applyFill="1" applyBorder="1" applyAlignment="1">
      <alignment vertical="center" wrapText="1"/>
    </xf>
    <xf numFmtId="0" fontId="10" fillId="5" borderId="45" xfId="0" applyFont="1" applyFill="1" applyBorder="1" applyAlignment="1">
      <alignment horizontal="center" vertical="center" wrapText="1"/>
    </xf>
    <xf numFmtId="0" fontId="7" fillId="5" borderId="27" xfId="0" applyFont="1" applyFill="1" applyBorder="1" applyAlignment="1">
      <alignment vertical="center" wrapText="1"/>
    </xf>
    <xf numFmtId="4" fontId="7" fillId="5" borderId="46" xfId="0" applyNumberFormat="1" applyFont="1" applyFill="1" applyBorder="1" applyAlignment="1">
      <alignment vertical="center" wrapText="1"/>
    </xf>
    <xf numFmtId="4" fontId="7" fillId="5" borderId="47" xfId="0" applyNumberFormat="1" applyFont="1" applyFill="1" applyBorder="1" applyAlignment="1">
      <alignment vertical="center" wrapText="1"/>
    </xf>
    <xf numFmtId="0" fontId="11" fillId="2" borderId="43" xfId="0" applyFont="1" applyFill="1" applyBorder="1" applyAlignment="1">
      <alignment horizontal="center" vertical="center" wrapText="1"/>
    </xf>
    <xf numFmtId="0" fontId="10" fillId="2" borderId="19" xfId="0" applyFont="1" applyFill="1" applyBorder="1" applyAlignment="1">
      <alignment vertical="center" wrapText="1"/>
    </xf>
    <xf numFmtId="4" fontId="7" fillId="2" borderId="46" xfId="0" applyNumberFormat="1" applyFont="1" applyFill="1" applyBorder="1" applyAlignment="1">
      <alignment vertical="center" wrapText="1"/>
    </xf>
    <xf numFmtId="0" fontId="10" fillId="5" borderId="2" xfId="0" applyFont="1" applyFill="1" applyBorder="1" applyAlignment="1">
      <alignment horizontal="center" vertical="center" wrapText="1"/>
    </xf>
    <xf numFmtId="0" fontId="10" fillId="5" borderId="0" xfId="0" applyFont="1" applyFill="1" applyAlignment="1">
      <alignment vertical="center" wrapText="1"/>
    </xf>
    <xf numFmtId="0" fontId="11" fillId="2" borderId="31" xfId="0" applyFont="1" applyFill="1" applyBorder="1" applyAlignment="1">
      <alignment horizontal="center" vertical="center" wrapText="1"/>
    </xf>
    <xf numFmtId="4" fontId="1" fillId="2" borderId="48" xfId="0" applyNumberFormat="1" applyFont="1" applyFill="1" applyBorder="1" applyAlignment="1">
      <alignment vertical="center" wrapText="1"/>
    </xf>
    <xf numFmtId="0" fontId="8" fillId="5" borderId="27" xfId="0" applyFont="1" applyFill="1" applyBorder="1" applyAlignment="1">
      <alignment vertical="center" wrapText="1"/>
    </xf>
    <xf numFmtId="4" fontId="8" fillId="5" borderId="49" xfId="0" applyNumberFormat="1" applyFont="1" applyFill="1" applyBorder="1" applyAlignment="1">
      <alignment vertical="center" wrapText="1"/>
    </xf>
    <xf numFmtId="4" fontId="7" fillId="5" borderId="19" xfId="0" applyNumberFormat="1" applyFont="1" applyFill="1" applyBorder="1" applyAlignment="1">
      <alignment vertical="center" wrapText="1"/>
    </xf>
    <xf numFmtId="0" fontId="12" fillId="2" borderId="19" xfId="0" applyFont="1" applyFill="1" applyBorder="1" applyAlignment="1">
      <alignment horizontal="center" vertical="center" wrapText="1"/>
    </xf>
    <xf numFmtId="0" fontId="13" fillId="0" borderId="19" xfId="51" applyFont="1" applyBorder="1" applyAlignment="1">
      <alignment horizontal="left" vertical="center" wrapText="1"/>
    </xf>
    <xf numFmtId="4" fontId="13" fillId="2" borderId="10" xfId="0" applyNumberFormat="1" applyFont="1" applyFill="1" applyBorder="1" applyAlignment="1">
      <alignment vertical="center" wrapText="1"/>
    </xf>
    <xf numFmtId="0" fontId="10" fillId="5" borderId="17" xfId="0" applyFont="1" applyFill="1" applyBorder="1" applyAlignment="1">
      <alignment vertical="center" wrapText="1"/>
    </xf>
    <xf numFmtId="4" fontId="7" fillId="5" borderId="2" xfId="0" applyNumberFormat="1" applyFont="1" applyFill="1" applyBorder="1" applyAlignment="1">
      <alignment vertical="center" wrapText="1"/>
    </xf>
    <xf numFmtId="4" fontId="7" fillId="5" borderId="35" xfId="0" applyNumberFormat="1" applyFont="1" applyFill="1" applyBorder="1" applyAlignment="1">
      <alignment vertical="center" wrapText="1"/>
    </xf>
    <xf numFmtId="0" fontId="10" fillId="2" borderId="28" xfId="0" applyFont="1" applyFill="1" applyBorder="1" applyAlignment="1">
      <alignment vertical="center" wrapText="1"/>
    </xf>
    <xf numFmtId="4" fontId="7" fillId="2" borderId="2" xfId="0" applyNumberFormat="1" applyFont="1" applyFill="1" applyBorder="1" applyAlignment="1">
      <alignment vertical="center" wrapText="1"/>
    </xf>
    <xf numFmtId="0" fontId="11" fillId="2" borderId="9" xfId="0" applyFont="1" applyFill="1" applyBorder="1" applyAlignment="1">
      <alignment horizontal="center" vertical="center" wrapText="1"/>
    </xf>
    <xf numFmtId="0" fontId="10" fillId="2" borderId="50" xfId="0" applyFont="1" applyFill="1" applyBorder="1" applyAlignment="1">
      <alignment vertical="center" wrapText="1"/>
    </xf>
    <xf numFmtId="4" fontId="7" fillId="5" borderId="50" xfId="0" applyNumberFormat="1" applyFont="1" applyFill="1" applyBorder="1" applyAlignment="1">
      <alignment vertical="center" wrapText="1"/>
    </xf>
    <xf numFmtId="0" fontId="11" fillId="2" borderId="51" xfId="0" applyFont="1" applyFill="1" applyBorder="1" applyAlignment="1">
      <alignment horizontal="center" vertical="center" wrapText="1"/>
    </xf>
    <xf numFmtId="0" fontId="10" fillId="5" borderId="51" xfId="0" applyFont="1" applyFill="1" applyBorder="1" applyAlignment="1">
      <alignment horizontal="center" vertical="center" wrapText="1"/>
    </xf>
    <xf numFmtId="0" fontId="10" fillId="5" borderId="31" xfId="0" applyFont="1" applyFill="1" applyBorder="1" applyAlignment="1">
      <alignment vertical="center" wrapText="1"/>
    </xf>
    <xf numFmtId="0" fontId="10" fillId="2" borderId="6" xfId="0" applyFont="1" applyFill="1" applyBorder="1" applyAlignment="1">
      <alignment horizontal="center" vertical="center" wrapText="1"/>
    </xf>
    <xf numFmtId="4" fontId="7" fillId="2" borderId="31" xfId="0" applyNumberFormat="1" applyFont="1" applyFill="1" applyBorder="1" applyAlignment="1">
      <alignment vertical="center" wrapText="1"/>
    </xf>
    <xf numFmtId="4" fontId="1" fillId="2" borderId="12" xfId="0" applyNumberFormat="1" applyFont="1" applyFill="1" applyBorder="1" applyAlignment="1">
      <alignment vertical="center" wrapText="1"/>
    </xf>
    <xf numFmtId="0" fontId="5" fillId="0" borderId="0" xfId="0" applyFont="1" applyAlignment="1">
      <alignment horizontal="right" vertical="center" indent="5"/>
    </xf>
    <xf numFmtId="0" fontId="3" fillId="3" borderId="52"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9" xfId="0" applyFont="1" applyFill="1" applyBorder="1" applyAlignment="1">
      <alignment horizontal="center" vertical="center" wrapText="1"/>
    </xf>
    <xf numFmtId="2" fontId="0" fillId="8" borderId="35" xfId="0" applyNumberFormat="1" applyFont="1" applyFill="1" applyBorder="1"/>
    <xf numFmtId="2" fontId="0" fillId="8" borderId="53" xfId="0" applyNumberFormat="1" applyFont="1" applyFill="1" applyBorder="1"/>
    <xf numFmtId="4" fontId="10" fillId="8" borderId="19" xfId="0" applyNumberFormat="1" applyFont="1" applyFill="1" applyBorder="1" applyAlignment="1">
      <alignment horizontal="center" vertical="center"/>
    </xf>
    <xf numFmtId="4" fontId="10" fillId="5" borderId="0" xfId="0" applyNumberFormat="1" applyFont="1" applyFill="1" applyBorder="1" applyAlignment="1">
      <alignment horizontal="right" vertical="center" wrapText="1"/>
    </xf>
    <xf numFmtId="4" fontId="10" fillId="8" borderId="19" xfId="0" applyNumberFormat="1" applyFont="1" applyFill="1" applyBorder="1" applyAlignment="1">
      <alignment horizontal="center" vertical="center" wrapText="1"/>
    </xf>
    <xf numFmtId="4" fontId="10" fillId="0" borderId="12" xfId="0" applyNumberFormat="1" applyFont="1" applyBorder="1" applyAlignment="1">
      <alignment horizontal="center" vertical="center" wrapText="1"/>
    </xf>
    <xf numFmtId="4" fontId="11" fillId="2" borderId="35" xfId="0" applyNumberFormat="1" applyFont="1" applyFill="1" applyBorder="1" applyAlignment="1">
      <alignment horizontal="right" vertical="center" wrapText="1"/>
    </xf>
    <xf numFmtId="4" fontId="11" fillId="2" borderId="53" xfId="0" applyNumberFormat="1" applyFont="1" applyFill="1" applyBorder="1" applyAlignment="1">
      <alignment horizontal="right" vertical="center" wrapText="1"/>
    </xf>
    <xf numFmtId="0" fontId="1" fillId="0" borderId="19" xfId="0" applyFont="1" applyBorder="1"/>
    <xf numFmtId="0" fontId="1" fillId="0" borderId="26" xfId="0" applyFont="1" applyBorder="1"/>
    <xf numFmtId="4" fontId="10" fillId="6" borderId="33" xfId="0" applyNumberFormat="1" applyFont="1" applyFill="1" applyBorder="1" applyAlignment="1">
      <alignment horizontal="right" vertical="center" wrapText="1"/>
    </xf>
    <xf numFmtId="4" fontId="10" fillId="6" borderId="18" xfId="0" applyNumberFormat="1" applyFont="1" applyFill="1" applyBorder="1" applyAlignment="1">
      <alignment horizontal="right" vertical="center" wrapText="1"/>
    </xf>
    <xf numFmtId="0" fontId="14" fillId="0" borderId="54" xfId="0" applyFont="1" applyBorder="1"/>
    <xf numFmtId="0" fontId="14" fillId="0" borderId="55" xfId="0" applyFont="1" applyBorder="1"/>
    <xf numFmtId="4" fontId="10" fillId="0" borderId="17" xfId="0" applyNumberFormat="1" applyFont="1" applyBorder="1" applyAlignment="1">
      <alignment horizontal="center" vertical="center" wrapText="1"/>
    </xf>
    <xf numFmtId="4" fontId="11" fillId="2" borderId="18" xfId="0" applyNumberFormat="1" applyFont="1" applyFill="1" applyBorder="1" applyAlignment="1">
      <alignment horizontal="right" vertical="center" wrapText="1"/>
    </xf>
    <xf numFmtId="4" fontId="10" fillId="0" borderId="12" xfId="0" applyNumberFormat="1" applyFont="1" applyBorder="1" applyAlignment="1">
      <alignment horizontal="center" vertical="center"/>
    </xf>
    <xf numFmtId="4" fontId="10" fillId="0" borderId="17" xfId="0" applyNumberFormat="1" applyFont="1" applyBorder="1" applyAlignment="1">
      <alignment horizontal="center" vertical="center"/>
    </xf>
    <xf numFmtId="4" fontId="10" fillId="0" borderId="12" xfId="0" applyNumberFormat="1" applyFont="1" applyFill="1" applyBorder="1" applyAlignment="1">
      <alignment horizontal="center" vertical="center"/>
    </xf>
    <xf numFmtId="4" fontId="10" fillId="0" borderId="17" xfId="0" applyNumberFormat="1" applyFont="1" applyFill="1" applyBorder="1" applyAlignment="1">
      <alignment horizontal="center" vertical="center"/>
    </xf>
    <xf numFmtId="4" fontId="10" fillId="8" borderId="32" xfId="0" applyNumberFormat="1" applyFont="1" applyFill="1" applyBorder="1" applyAlignment="1">
      <alignment horizontal="center" vertical="center"/>
    </xf>
    <xf numFmtId="4" fontId="7" fillId="7" borderId="19" xfId="0" applyNumberFormat="1" applyFont="1" applyFill="1" applyBorder="1" applyAlignment="1">
      <alignment vertical="center" wrapText="1"/>
    </xf>
    <xf numFmtId="4" fontId="10" fillId="7" borderId="19" xfId="0" applyNumberFormat="1" applyFont="1" applyFill="1" applyBorder="1" applyAlignment="1">
      <alignment horizontal="center" vertical="center"/>
    </xf>
    <xf numFmtId="0" fontId="10" fillId="2" borderId="0" xfId="0" applyFont="1" applyFill="1" applyAlignment="1">
      <alignment horizontal="center"/>
    </xf>
    <xf numFmtId="0" fontId="8" fillId="2" borderId="0" xfId="0" applyFont="1" applyFill="1" applyAlignment="1">
      <alignment horizontal="center"/>
    </xf>
    <xf numFmtId="4" fontId="8" fillId="7" borderId="19" xfId="0" applyNumberFormat="1" applyFont="1" applyFill="1" applyBorder="1" applyAlignment="1">
      <alignment horizontal="center" vertical="center"/>
    </xf>
    <xf numFmtId="4" fontId="8" fillId="0" borderId="0" xfId="0" applyNumberFormat="1" applyFont="1" applyBorder="1" applyAlignment="1">
      <alignment horizontal="center" vertical="center"/>
    </xf>
    <xf numFmtId="0" fontId="10" fillId="0" borderId="0" xfId="0" applyFont="1" applyAlignment="1">
      <alignment horizontal="center" vertical="center"/>
    </xf>
    <xf numFmtId="0" fontId="8" fillId="0" borderId="0" xfId="0" applyFont="1" applyAlignment="1">
      <alignment horizontal="center" vertical="center"/>
    </xf>
    <xf numFmtId="4" fontId="11" fillId="2" borderId="56" xfId="0" applyNumberFormat="1" applyFont="1" applyFill="1" applyBorder="1" applyAlignment="1">
      <alignment horizontal="right" vertical="center" wrapText="1"/>
    </xf>
    <xf numFmtId="0" fontId="10" fillId="5" borderId="44" xfId="0" applyFont="1" applyFill="1" applyBorder="1" applyAlignment="1">
      <alignment horizontal="center" vertical="center" wrapText="1"/>
    </xf>
    <xf numFmtId="0" fontId="10" fillId="5" borderId="52" xfId="0" applyFont="1" applyFill="1" applyBorder="1" applyAlignment="1">
      <alignment vertical="center" wrapText="1"/>
    </xf>
    <xf numFmtId="4" fontId="7" fillId="5" borderId="31" xfId="0" applyNumberFormat="1" applyFont="1" applyFill="1" applyBorder="1" applyAlignment="1">
      <alignment vertical="center" wrapText="1"/>
    </xf>
    <xf numFmtId="0" fontId="12" fillId="0" borderId="19" xfId="51" applyFont="1" applyBorder="1" applyAlignment="1">
      <alignment horizontal="left" vertical="center" wrapText="1"/>
    </xf>
    <xf numFmtId="4" fontId="12" fillId="2" borderId="19" xfId="0" applyNumberFormat="1" applyFont="1" applyFill="1" applyBorder="1" applyAlignment="1">
      <alignment vertical="center" wrapText="1"/>
    </xf>
    <xf numFmtId="4" fontId="10" fillId="5" borderId="14" xfId="0" applyNumberFormat="1" applyFont="1" applyFill="1" applyBorder="1" applyAlignment="1">
      <alignment horizontal="right" vertical="center" wrapText="1"/>
    </xf>
    <xf numFmtId="4" fontId="1" fillId="2" borderId="32" xfId="0" applyNumberFormat="1" applyFont="1" applyFill="1" applyBorder="1" applyAlignment="1">
      <alignment vertical="center" wrapText="1"/>
    </xf>
    <xf numFmtId="0" fontId="1" fillId="0" borderId="2" xfId="0" applyFont="1" applyBorder="1" applyAlignment="1">
      <alignment horizontal="center" vertical="center" wrapText="1"/>
    </xf>
    <xf numFmtId="0" fontId="1" fillId="0" borderId="10" xfId="0" applyFont="1" applyBorder="1" applyAlignment="1">
      <alignment vertical="center" wrapText="1"/>
    </xf>
    <xf numFmtId="0" fontId="1" fillId="0" borderId="51" xfId="0" applyFont="1" applyBorder="1" applyAlignment="1">
      <alignment horizontal="center" vertical="center" wrapText="1"/>
    </xf>
    <xf numFmtId="0" fontId="1" fillId="0" borderId="19" xfId="0" applyFont="1" applyBorder="1" applyAlignment="1">
      <alignment vertical="center" wrapText="1"/>
    </xf>
    <xf numFmtId="0" fontId="15" fillId="9" borderId="27" xfId="0" applyFont="1" applyFill="1" applyBorder="1" applyAlignment="1">
      <alignment horizontal="center" vertical="center" wrapText="1"/>
    </xf>
    <xf numFmtId="0" fontId="15" fillId="9" borderId="40" xfId="0" applyFont="1" applyFill="1" applyBorder="1" applyAlignment="1">
      <alignment horizontal="center" vertical="center" wrapText="1"/>
    </xf>
    <xf numFmtId="4" fontId="15" fillId="9" borderId="19" xfId="0" applyNumberFormat="1" applyFont="1" applyFill="1" applyBorder="1" applyAlignment="1">
      <alignment horizontal="right" vertical="center" wrapText="1"/>
    </xf>
    <xf numFmtId="4" fontId="15" fillId="9" borderId="29" xfId="0" applyNumberFormat="1" applyFont="1" applyFill="1" applyBorder="1" applyAlignment="1">
      <alignment horizontal="right" vertical="center" wrapText="1"/>
    </xf>
    <xf numFmtId="0" fontId="16" fillId="8" borderId="0" xfId="0" applyFont="1" applyFill="1" applyAlignment="1">
      <alignment horizontal="left" vertical="center"/>
    </xf>
    <xf numFmtId="0" fontId="17" fillId="2" borderId="0" xfId="0" applyFont="1" applyFill="1" applyAlignment="1"/>
    <xf numFmtId="4" fontId="10" fillId="2" borderId="0" xfId="0" applyNumberFormat="1" applyFont="1" applyFill="1" applyBorder="1" applyAlignment="1">
      <alignment horizontal="right" vertical="center" wrapText="1"/>
    </xf>
    <xf numFmtId="0" fontId="14" fillId="0" borderId="0" xfId="0" applyFont="1"/>
    <xf numFmtId="0" fontId="18" fillId="0" borderId="0" xfId="0" applyFont="1" applyFill="1" applyBorder="1" applyAlignment="1"/>
    <xf numFmtId="0" fontId="19" fillId="2" borderId="0" xfId="0" applyFont="1" applyFill="1" applyBorder="1" applyAlignment="1"/>
    <xf numFmtId="0" fontId="20" fillId="2" borderId="0" xfId="0" applyFont="1" applyFill="1" applyBorder="1" applyAlignment="1"/>
    <xf numFmtId="4" fontId="19" fillId="2" borderId="0" xfId="0" applyNumberFormat="1" applyFont="1" applyFill="1" applyBorder="1" applyAlignment="1"/>
    <xf numFmtId="0" fontId="19" fillId="2" borderId="0" xfId="0" applyFont="1" applyFill="1" applyBorder="1" applyAlignment="1">
      <alignment horizontal="left"/>
    </xf>
    <xf numFmtId="0" fontId="20" fillId="0" borderId="0" xfId="0" applyFont="1" applyFill="1" applyAlignment="1"/>
    <xf numFmtId="0" fontId="21" fillId="0" borderId="0" xfId="0" applyFont="1"/>
    <xf numFmtId="0" fontId="22" fillId="0" borderId="57" xfId="0" applyFont="1" applyFill="1" applyBorder="1" applyAlignment="1">
      <alignment horizontal="left"/>
    </xf>
    <xf numFmtId="0" fontId="22" fillId="0" borderId="58" xfId="0" applyFont="1" applyFill="1" applyBorder="1" applyAlignment="1">
      <alignment horizontal="left"/>
    </xf>
    <xf numFmtId="0" fontId="22" fillId="0" borderId="59" xfId="0" applyFont="1" applyFill="1" applyBorder="1" applyAlignment="1">
      <alignment horizontal="left"/>
    </xf>
    <xf numFmtId="0" fontId="21" fillId="0" borderId="60" xfId="0" applyFont="1" applyBorder="1"/>
    <xf numFmtId="0" fontId="22" fillId="0" borderId="60" xfId="0" applyFont="1" applyFill="1" applyBorder="1" applyAlignment="1"/>
    <xf numFmtId="0" fontId="23" fillId="0" borderId="57" xfId="0" applyFont="1" applyFill="1" applyBorder="1" applyAlignment="1"/>
    <xf numFmtId="178" fontId="21" fillId="10" borderId="60" xfId="0" applyNumberFormat="1" applyFont="1" applyFill="1" applyBorder="1"/>
    <xf numFmtId="0" fontId="21" fillId="10" borderId="60" xfId="0" applyFont="1" applyFill="1" applyBorder="1"/>
    <xf numFmtId="0" fontId="21" fillId="0" borderId="60" xfId="0" applyFont="1" applyBorder="1" applyAlignment="1">
      <alignment horizontal="left"/>
    </xf>
    <xf numFmtId="178" fontId="21" fillId="7" borderId="60" xfId="0" applyNumberFormat="1" applyFont="1" applyFill="1" applyBorder="1"/>
    <xf numFmtId="0" fontId="21" fillId="7" borderId="60" xfId="0" applyFont="1" applyFill="1" applyBorder="1"/>
    <xf numFmtId="0" fontId="23" fillId="0" borderId="60" xfId="0" applyFont="1" applyFill="1" applyBorder="1" applyAlignment="1"/>
    <xf numFmtId="179" fontId="22" fillId="9" borderId="60" xfId="0" applyNumberFormat="1" applyFont="1" applyFill="1" applyBorder="1" applyAlignment="1"/>
    <xf numFmtId="0" fontId="24" fillId="9" borderId="60" xfId="0" applyFont="1" applyFill="1" applyBorder="1"/>
    <xf numFmtId="0" fontId="21" fillId="9" borderId="60" xfId="0" applyFont="1" applyFill="1" applyBorder="1"/>
    <xf numFmtId="179" fontId="21" fillId="0" borderId="0" xfId="0" applyNumberFormat="1" applyFont="1"/>
    <xf numFmtId="0" fontId="21" fillId="0" borderId="57" xfId="0" applyFont="1" applyBorder="1" applyAlignment="1">
      <alignment horizontal="center"/>
    </xf>
    <xf numFmtId="0" fontId="21" fillId="0" borderId="59" xfId="0" applyFont="1" applyBorder="1" applyAlignment="1">
      <alignment horizontal="center"/>
    </xf>
    <xf numFmtId="179" fontId="21" fillId="10" borderId="60" xfId="0" applyNumberFormat="1" applyFont="1" applyFill="1" applyBorder="1"/>
    <xf numFmtId="179" fontId="21" fillId="7" borderId="60" xfId="0" applyNumberFormat="1" applyFont="1" applyFill="1" applyBorder="1"/>
    <xf numFmtId="0" fontId="23" fillId="11" borderId="57" xfId="0" applyFont="1" applyFill="1" applyBorder="1" applyAlignment="1"/>
    <xf numFmtId="179" fontId="24" fillId="9" borderId="0" xfId="0" applyNumberFormat="1" applyFont="1" applyFill="1"/>
    <xf numFmtId="0" fontId="21" fillId="0" borderId="60" xfId="0" applyFont="1" applyBorder="1" applyAlignment="1">
      <alignment horizontal="right" vertical="center"/>
    </xf>
    <xf numFmtId="179" fontId="24" fillId="9" borderId="60" xfId="0" applyNumberFormat="1" applyFont="1" applyFill="1" applyBorder="1"/>
    <xf numFmtId="0" fontId="21" fillId="0" borderId="0" xfId="0" applyFont="1" applyBorder="1" applyAlignment="1">
      <alignment horizontal="right"/>
    </xf>
    <xf numFmtId="0" fontId="21" fillId="11" borderId="0" xfId="0" applyFont="1" applyFill="1" applyBorder="1"/>
    <xf numFmtId="0" fontId="21" fillId="2" borderId="0" xfId="0" applyFont="1" applyFill="1" applyBorder="1"/>
    <xf numFmtId="0" fontId="0" fillId="0" borderId="0" xfId="0" applyBorder="1"/>
    <xf numFmtId="0" fontId="3" fillId="0" borderId="0" xfId="0" applyFont="1" applyBorder="1"/>
    <xf numFmtId="0" fontId="8" fillId="2" borderId="0" xfId="0" applyFont="1" applyFill="1" applyAlignment="1">
      <alignment horizontal="center" vertical="center"/>
    </xf>
    <xf numFmtId="4" fontId="15" fillId="9" borderId="27" xfId="0" applyNumberFormat="1" applyFont="1" applyFill="1" applyBorder="1" applyAlignment="1">
      <alignment horizontal="right" vertical="center" wrapText="1"/>
    </xf>
    <xf numFmtId="0" fontId="15" fillId="9" borderId="19" xfId="0" applyFont="1" applyFill="1" applyBorder="1" applyAlignment="1">
      <alignment horizontal="center" vertical="center"/>
    </xf>
    <xf numFmtId="4" fontId="16" fillId="2" borderId="0" xfId="0" applyNumberFormat="1" applyFont="1" applyFill="1" applyBorder="1" applyAlignment="1">
      <alignment vertical="center"/>
    </xf>
    <xf numFmtId="0" fontId="0" fillId="11" borderId="0" xfId="0" applyFill="1"/>
  </cellXfs>
  <cellStyles count="55">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Comma 2" xfId="49"/>
    <cellStyle name="Normal 2" xfId="50"/>
    <cellStyle name="Normal 3" xfId="51"/>
    <cellStyle name="Normal 3 2" xfId="52"/>
    <cellStyle name="Normal 4" xfId="53"/>
    <cellStyle name="Normal 5" xfId="54"/>
  </cellStyles>
  <tableStyles count="0" defaultTableStyle="TableStyleMedium2" defaultPivotStyle="PivotStyleLight16"/>
  <colors>
    <mruColors>
      <color rgb="00AFCAFF"/>
      <color rgb="00FFFF9F"/>
      <color rgb="00FF7D7D"/>
      <color rgb="002982A2"/>
      <color rgb="00A7CF8B"/>
      <color rgb="00FF9B9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0"/>
  <sheetViews>
    <sheetView tabSelected="1" view="pageBreakPreview" zoomScaleNormal="100" topLeftCell="A9" workbookViewId="0">
      <selection activeCell="I21" sqref="I21"/>
    </sheetView>
  </sheetViews>
  <sheetFormatPr defaultColWidth="9" defaultRowHeight="14.4"/>
  <cols>
    <col min="1" max="1" width="5.33333333333333" customWidth="1"/>
    <col min="2" max="2" width="41" customWidth="1"/>
    <col min="3" max="3" width="10.8888888888889" hidden="1" customWidth="1"/>
    <col min="4" max="4" width="10" customWidth="1"/>
    <col min="5" max="5" width="9.33333333333333" customWidth="1"/>
    <col min="6" max="6" width="10.6666666666667" customWidth="1"/>
    <col min="7" max="7" width="10.4444444444444" customWidth="1"/>
    <col min="8" max="8" width="10.6666666666667" customWidth="1"/>
    <col min="9" max="9" width="11.2222222222222"/>
    <col min="10" max="10" width="10.4444444444444" customWidth="1"/>
    <col min="11" max="11" width="11.1111111111111" customWidth="1"/>
  </cols>
  <sheetData>
    <row r="1" ht="22" customHeight="1" spans="2:2">
      <c r="B1" s="6" t="s">
        <v>0</v>
      </c>
    </row>
    <row r="2" ht="20" customHeight="1" spans="2:4">
      <c r="B2" s="7"/>
      <c r="C2" s="7"/>
      <c r="D2" s="7"/>
    </row>
    <row r="3" ht="29" customHeight="1" spans="2:10">
      <c r="B3" s="8"/>
      <c r="D3" s="9" t="s">
        <v>1</v>
      </c>
      <c r="E3" s="6"/>
      <c r="H3" s="10"/>
      <c r="J3" s="10" t="s">
        <v>2</v>
      </c>
    </row>
    <row r="4" ht="16.35" spans="13:13">
      <c r="M4" s="172"/>
    </row>
    <row r="5" ht="15.15" spans="1:11">
      <c r="A5" s="11" t="s">
        <v>3</v>
      </c>
      <c r="B5" s="12"/>
      <c r="C5" s="13"/>
      <c r="D5" s="14" t="s">
        <v>4</v>
      </c>
      <c r="E5" s="15" t="s">
        <v>5</v>
      </c>
      <c r="F5" s="16" t="s">
        <v>6</v>
      </c>
      <c r="G5" s="17" t="s">
        <v>7</v>
      </c>
      <c r="H5" s="18"/>
      <c r="I5" s="173" t="s">
        <v>8</v>
      </c>
      <c r="J5" s="174" t="s">
        <v>9</v>
      </c>
      <c r="K5" s="175" t="s">
        <v>10</v>
      </c>
    </row>
    <row r="6" ht="52.8" spans="1:11">
      <c r="A6" s="19"/>
      <c r="B6" s="20" t="s">
        <v>11</v>
      </c>
      <c r="C6" s="21"/>
      <c r="D6" s="22"/>
      <c r="E6" s="23"/>
      <c r="F6" s="24"/>
      <c r="G6" s="20" t="s">
        <v>12</v>
      </c>
      <c r="H6" s="25" t="s">
        <v>13</v>
      </c>
      <c r="I6" s="176"/>
      <c r="J6" s="177"/>
      <c r="K6" s="178"/>
    </row>
    <row r="7" ht="27.15" spans="1:11">
      <c r="A7" s="26"/>
      <c r="B7" s="27"/>
      <c r="C7" s="28"/>
      <c r="D7" s="29"/>
      <c r="E7" s="30" t="s">
        <v>14</v>
      </c>
      <c r="F7" s="31"/>
      <c r="G7" s="27"/>
      <c r="H7" s="32"/>
      <c r="I7" s="179"/>
      <c r="J7" s="180"/>
      <c r="K7" s="181"/>
    </row>
    <row r="8" ht="27.15" spans="1:11">
      <c r="A8" s="33" t="s">
        <v>15</v>
      </c>
      <c r="B8" s="34" t="s">
        <v>16</v>
      </c>
      <c r="C8" s="34" t="s">
        <v>17</v>
      </c>
      <c r="D8" s="34" t="s">
        <v>17</v>
      </c>
      <c r="E8" s="34" t="s">
        <v>18</v>
      </c>
      <c r="F8" s="35" t="s">
        <v>19</v>
      </c>
      <c r="G8" s="35" t="s">
        <v>20</v>
      </c>
      <c r="H8" s="35" t="s">
        <v>21</v>
      </c>
      <c r="I8" s="35" t="s">
        <v>22</v>
      </c>
      <c r="J8" s="182" t="s">
        <v>23</v>
      </c>
      <c r="K8" s="183" t="s">
        <v>24</v>
      </c>
    </row>
    <row r="9" ht="15.15" spans="1:11">
      <c r="A9" s="36">
        <v>0</v>
      </c>
      <c r="B9" s="37" t="s">
        <v>25</v>
      </c>
      <c r="C9" s="38"/>
      <c r="D9" s="39">
        <v>0</v>
      </c>
      <c r="E9" s="39">
        <v>0</v>
      </c>
      <c r="F9" s="40">
        <v>0</v>
      </c>
      <c r="G9" s="40">
        <v>0</v>
      </c>
      <c r="H9" s="41">
        <v>0</v>
      </c>
      <c r="I9" s="184">
        <v>0</v>
      </c>
      <c r="J9" s="185">
        <v>0</v>
      </c>
      <c r="K9" s="186" t="e">
        <f>G9/G72*100</f>
        <v>#DIV/0!</v>
      </c>
    </row>
    <row r="10" ht="15.15" spans="1:11">
      <c r="A10" s="42">
        <v>1</v>
      </c>
      <c r="B10" s="43" t="s">
        <v>26</v>
      </c>
      <c r="C10" s="44">
        <f>SUM(C12:C16)</f>
        <v>0</v>
      </c>
      <c r="D10" s="44">
        <f>D18+D11</f>
        <v>0</v>
      </c>
      <c r="E10" s="44">
        <f>SUM(E12:E23)</f>
        <v>0</v>
      </c>
      <c r="F10" s="44">
        <f>F18+F11</f>
        <v>0</v>
      </c>
      <c r="G10" s="44">
        <f>G18+G11</f>
        <v>0</v>
      </c>
      <c r="H10" s="45">
        <f>H18+H11</f>
        <v>0</v>
      </c>
      <c r="I10" s="44">
        <f>I18+I11</f>
        <v>0</v>
      </c>
      <c r="J10" s="187">
        <f>J18+J11</f>
        <v>0</v>
      </c>
      <c r="K10" s="188" t="e">
        <f>G10/G72*100</f>
        <v>#DIV/0!</v>
      </c>
    </row>
    <row r="11" ht="15.15" spans="1:11">
      <c r="A11" s="46">
        <v>1.1</v>
      </c>
      <c r="B11" s="47" t="s">
        <v>27</v>
      </c>
      <c r="C11" s="48">
        <f>C16+C15+C14+C13+C12</f>
        <v>0</v>
      </c>
      <c r="D11" s="48">
        <f>D16+D15+D14+D13+D12</f>
        <v>0</v>
      </c>
      <c r="E11" s="48">
        <f>E16+E15+E14+E13+E12</f>
        <v>0</v>
      </c>
      <c r="F11" s="48">
        <f>SUM(F12:F15)</f>
        <v>0</v>
      </c>
      <c r="G11" s="49">
        <f>SUM(G12:G15)</f>
        <v>0</v>
      </c>
      <c r="H11" s="49">
        <f>SUM(H12:H15)</f>
        <v>0</v>
      </c>
      <c r="I11" s="49">
        <f>SUM(I12:I15)</f>
        <v>0</v>
      </c>
      <c r="J11" s="49">
        <f>SUM(J12:J15)</f>
        <v>0</v>
      </c>
      <c r="K11" s="189"/>
    </row>
    <row r="12" ht="15.15" spans="1:11">
      <c r="A12" s="50" t="s">
        <v>28</v>
      </c>
      <c r="B12" s="51" t="s">
        <v>29</v>
      </c>
      <c r="C12" s="52">
        <v>0</v>
      </c>
      <c r="D12" s="52">
        <v>0</v>
      </c>
      <c r="E12" s="52">
        <v>0</v>
      </c>
      <c r="F12" s="53">
        <f>D12+E12</f>
        <v>0</v>
      </c>
      <c r="G12" s="54">
        <f>F12-H12</f>
        <v>0</v>
      </c>
      <c r="H12" s="55">
        <v>0</v>
      </c>
      <c r="I12" s="190">
        <f t="shared" ref="I12:I18" si="0">G12*80/100</f>
        <v>0</v>
      </c>
      <c r="J12" s="191">
        <f t="shared" ref="J12:J17" si="1">G12*20/100</f>
        <v>0</v>
      </c>
      <c r="K12" s="189"/>
    </row>
    <row r="13" s="1" customFormat="1" ht="15" customHeight="1" spans="1:11">
      <c r="A13" s="56" t="s">
        <v>30</v>
      </c>
      <c r="B13" s="51" t="s">
        <v>31</v>
      </c>
      <c r="C13" s="52">
        <v>0</v>
      </c>
      <c r="D13" s="52">
        <v>0</v>
      </c>
      <c r="E13" s="52">
        <v>0</v>
      </c>
      <c r="F13" s="53">
        <f>D13+E13</f>
        <v>0</v>
      </c>
      <c r="G13" s="54">
        <f>F13-H13</f>
        <v>0</v>
      </c>
      <c r="H13" s="55">
        <v>0</v>
      </c>
      <c r="I13" s="190">
        <f t="shared" si="0"/>
        <v>0</v>
      </c>
      <c r="J13" s="191">
        <f t="shared" si="1"/>
        <v>0</v>
      </c>
      <c r="K13" s="189"/>
    </row>
    <row r="14" s="1" customFormat="1" ht="13.95" spans="1:11">
      <c r="A14" s="56" t="s">
        <v>32</v>
      </c>
      <c r="B14" s="51" t="s">
        <v>33</v>
      </c>
      <c r="C14" s="52">
        <v>0</v>
      </c>
      <c r="D14" s="52">
        <v>0</v>
      </c>
      <c r="E14" s="52">
        <v>0</v>
      </c>
      <c r="F14" s="53">
        <f t="shared" ref="F14:F37" si="2">D14+E14</f>
        <v>0</v>
      </c>
      <c r="G14" s="54">
        <f>F14-H14</f>
        <v>0</v>
      </c>
      <c r="H14" s="55">
        <v>0</v>
      </c>
      <c r="I14" s="190">
        <f t="shared" si="0"/>
        <v>0</v>
      </c>
      <c r="J14" s="191">
        <f t="shared" si="1"/>
        <v>0</v>
      </c>
      <c r="K14" s="189"/>
    </row>
    <row r="15" s="1" customFormat="1" ht="13.95" spans="1:11">
      <c r="A15" s="56" t="s">
        <v>34</v>
      </c>
      <c r="B15" s="51" t="s">
        <v>35</v>
      </c>
      <c r="C15" s="52">
        <v>0</v>
      </c>
      <c r="D15" s="52">
        <v>0</v>
      </c>
      <c r="E15" s="52">
        <v>0</v>
      </c>
      <c r="F15" s="53">
        <f t="shared" si="2"/>
        <v>0</v>
      </c>
      <c r="G15" s="54">
        <f>F15-H15</f>
        <v>0</v>
      </c>
      <c r="H15" s="55">
        <v>0</v>
      </c>
      <c r="I15" s="190">
        <f t="shared" ref="I15:I22" si="3">G15*80/100</f>
        <v>0</v>
      </c>
      <c r="J15" s="191">
        <f t="shared" si="1"/>
        <v>0</v>
      </c>
      <c r="K15" s="189"/>
    </row>
    <row r="16" s="1" customFormat="1" ht="13.95" spans="1:11">
      <c r="A16" s="57"/>
      <c r="B16" s="58"/>
      <c r="C16" s="59"/>
      <c r="D16" s="59"/>
      <c r="E16" s="59"/>
      <c r="F16" s="60"/>
      <c r="G16" s="61"/>
      <c r="H16" s="62"/>
      <c r="I16" s="192"/>
      <c r="J16" s="193"/>
      <c r="K16" s="189"/>
    </row>
    <row r="17" s="2" customFormat="1" ht="27.15" spans="1:11">
      <c r="A17" s="63" t="s">
        <v>36</v>
      </c>
      <c r="B17" s="64" t="s">
        <v>37</v>
      </c>
      <c r="C17" s="65">
        <v>0</v>
      </c>
      <c r="D17" s="66">
        <v>0</v>
      </c>
      <c r="E17" s="66">
        <v>0</v>
      </c>
      <c r="F17" s="67">
        <f t="shared" si="2"/>
        <v>0</v>
      </c>
      <c r="G17" s="49">
        <v>0</v>
      </c>
      <c r="H17" s="68">
        <v>0</v>
      </c>
      <c r="I17" s="194">
        <f t="shared" si="0"/>
        <v>0</v>
      </c>
      <c r="J17" s="195">
        <f t="shared" si="1"/>
        <v>0</v>
      </c>
      <c r="K17" s="189"/>
    </row>
    <row r="18" ht="27.15" spans="1:11">
      <c r="A18" s="69" t="s">
        <v>38</v>
      </c>
      <c r="B18" s="70" t="s">
        <v>39</v>
      </c>
      <c r="C18" s="71">
        <v>0</v>
      </c>
      <c r="D18" s="65">
        <f>D23+D22+D21+D20+D19</f>
        <v>0</v>
      </c>
      <c r="E18" s="72">
        <f>E23+E22+E21+E20+E19</f>
        <v>0</v>
      </c>
      <c r="F18" s="48">
        <f>SUM(F19:F22)</f>
        <v>0</v>
      </c>
      <c r="G18" s="48">
        <f>SUM(G19:G22)</f>
        <v>0</v>
      </c>
      <c r="H18" s="48">
        <f>SUM(H19:H22)</f>
        <v>0</v>
      </c>
      <c r="I18" s="48">
        <f>SUM(I19:I22)</f>
        <v>0</v>
      </c>
      <c r="J18" s="48">
        <f>SUM(J19:J22)</f>
        <v>0</v>
      </c>
      <c r="K18" s="189"/>
    </row>
    <row r="19" ht="15.15" spans="1:11">
      <c r="A19" s="73" t="s">
        <v>40</v>
      </c>
      <c r="B19" s="51" t="s">
        <v>29</v>
      </c>
      <c r="C19" s="74">
        <v>0</v>
      </c>
      <c r="D19" s="52">
        <v>0</v>
      </c>
      <c r="E19" s="52">
        <v>0</v>
      </c>
      <c r="F19" s="53">
        <f t="shared" si="2"/>
        <v>0</v>
      </c>
      <c r="G19" s="54">
        <f>F19-H19</f>
        <v>0</v>
      </c>
      <c r="H19" s="55">
        <v>0</v>
      </c>
      <c r="I19" s="190">
        <f t="shared" si="3"/>
        <v>0</v>
      </c>
      <c r="J19" s="191">
        <f t="shared" ref="J19:J22" si="4">G19*20/100</f>
        <v>0</v>
      </c>
      <c r="K19" s="189"/>
    </row>
    <row r="20" ht="15.15" spans="1:11">
      <c r="A20" s="73" t="s">
        <v>41</v>
      </c>
      <c r="B20" s="51" t="s">
        <v>31</v>
      </c>
      <c r="C20" s="75">
        <v>0</v>
      </c>
      <c r="D20" s="52">
        <v>0</v>
      </c>
      <c r="E20" s="52">
        <v>0</v>
      </c>
      <c r="F20" s="53">
        <f t="shared" si="2"/>
        <v>0</v>
      </c>
      <c r="G20" s="54">
        <f>F20-H20</f>
        <v>0</v>
      </c>
      <c r="H20" s="55">
        <v>0</v>
      </c>
      <c r="I20" s="190">
        <f t="shared" si="3"/>
        <v>0</v>
      </c>
      <c r="J20" s="191">
        <f t="shared" si="4"/>
        <v>0</v>
      </c>
      <c r="K20" s="189"/>
    </row>
    <row r="21" ht="15.15" spans="1:11">
      <c r="A21" s="73" t="s">
        <v>42</v>
      </c>
      <c r="B21" s="51" t="s">
        <v>33</v>
      </c>
      <c r="C21" s="74">
        <v>0</v>
      </c>
      <c r="D21" s="52">
        <v>0</v>
      </c>
      <c r="E21" s="52">
        <v>0</v>
      </c>
      <c r="F21" s="53">
        <f t="shared" si="2"/>
        <v>0</v>
      </c>
      <c r="G21" s="54">
        <f>F21-H21</f>
        <v>0</v>
      </c>
      <c r="H21" s="55">
        <v>0</v>
      </c>
      <c r="I21" s="190">
        <f t="shared" si="3"/>
        <v>0</v>
      </c>
      <c r="J21" s="191">
        <f t="shared" si="4"/>
        <v>0</v>
      </c>
      <c r="K21" s="189"/>
    </row>
    <row r="22" ht="15.15" spans="1:11">
      <c r="A22" s="73" t="s">
        <v>43</v>
      </c>
      <c r="B22" s="51" t="s">
        <v>35</v>
      </c>
      <c r="C22" s="75">
        <v>0</v>
      </c>
      <c r="D22" s="52">
        <v>0</v>
      </c>
      <c r="E22" s="52">
        <v>0</v>
      </c>
      <c r="F22" s="53">
        <f t="shared" si="2"/>
        <v>0</v>
      </c>
      <c r="G22" s="54">
        <f>F22-H22</f>
        <v>0</v>
      </c>
      <c r="H22" s="55">
        <v>0</v>
      </c>
      <c r="I22" s="190">
        <f t="shared" si="3"/>
        <v>0</v>
      </c>
      <c r="J22" s="191">
        <f t="shared" si="4"/>
        <v>0</v>
      </c>
      <c r="K22" s="189"/>
    </row>
    <row r="23" ht="15.15" spans="1:11">
      <c r="A23" s="73" t="s">
        <v>44</v>
      </c>
      <c r="B23" s="76"/>
      <c r="C23" s="75"/>
      <c r="D23" s="77"/>
      <c r="E23" s="78"/>
      <c r="F23" s="53"/>
      <c r="G23" s="53"/>
      <c r="H23" s="54"/>
      <c r="I23" s="196"/>
      <c r="J23" s="197"/>
      <c r="K23" s="198"/>
    </row>
    <row r="24" ht="27.15" spans="1:11">
      <c r="A24" s="79">
        <v>2</v>
      </c>
      <c r="B24" s="80" t="s">
        <v>45</v>
      </c>
      <c r="C24" s="81">
        <f>C28+C27+C26+C25</f>
        <v>0</v>
      </c>
      <c r="D24" s="81">
        <f>D28+D27+D26+D25</f>
        <v>0</v>
      </c>
      <c r="E24" s="81">
        <f t="shared" ref="E24:J24" si="5">E28+E27+E26+E25</f>
        <v>0</v>
      </c>
      <c r="F24" s="81">
        <f t="shared" si="5"/>
        <v>0</v>
      </c>
      <c r="G24" s="81">
        <f t="shared" si="5"/>
        <v>0</v>
      </c>
      <c r="H24" s="81">
        <f t="shared" si="5"/>
        <v>0</v>
      </c>
      <c r="I24" s="81">
        <f t="shared" si="5"/>
        <v>0</v>
      </c>
      <c r="J24" s="81">
        <f t="shared" si="5"/>
        <v>0</v>
      </c>
      <c r="K24" s="186" t="e">
        <f>G24/G72*100</f>
        <v>#DIV/0!</v>
      </c>
    </row>
    <row r="25" ht="15.15" spans="1:11">
      <c r="A25" s="82" t="s">
        <v>46</v>
      </c>
      <c r="B25" s="83" t="s">
        <v>47</v>
      </c>
      <c r="C25" s="52">
        <v>0</v>
      </c>
      <c r="D25" s="52">
        <v>0</v>
      </c>
      <c r="E25" s="52">
        <v>0</v>
      </c>
      <c r="F25" s="53">
        <f t="shared" si="2"/>
        <v>0</v>
      </c>
      <c r="G25" s="54">
        <f>F25-H25</f>
        <v>0</v>
      </c>
      <c r="H25" s="84">
        <v>0</v>
      </c>
      <c r="I25" s="54">
        <f t="shared" ref="I25:I33" si="6">G25*80/100</f>
        <v>0</v>
      </c>
      <c r="J25" s="199">
        <f t="shared" ref="J25:J33" si="7">G25*20/100</f>
        <v>0</v>
      </c>
      <c r="K25" s="200"/>
    </row>
    <row r="26" ht="15.15" spans="1:11">
      <c r="A26" s="82" t="s">
        <v>48</v>
      </c>
      <c r="B26" s="83" t="s">
        <v>49</v>
      </c>
      <c r="C26" s="52">
        <v>0</v>
      </c>
      <c r="D26" s="52">
        <v>0</v>
      </c>
      <c r="E26" s="52">
        <v>0</v>
      </c>
      <c r="F26" s="53">
        <f t="shared" si="2"/>
        <v>0</v>
      </c>
      <c r="G26" s="54">
        <f>F26-H26</f>
        <v>0</v>
      </c>
      <c r="H26" s="85">
        <v>0</v>
      </c>
      <c r="I26" s="54">
        <f t="shared" si="6"/>
        <v>0</v>
      </c>
      <c r="J26" s="199">
        <f t="shared" si="7"/>
        <v>0</v>
      </c>
      <c r="K26" s="200"/>
    </row>
    <row r="27" ht="15.15" spans="1:11">
      <c r="A27" s="82" t="s">
        <v>50</v>
      </c>
      <c r="B27" s="83" t="s">
        <v>51</v>
      </c>
      <c r="C27" s="52">
        <v>0</v>
      </c>
      <c r="D27" s="52">
        <v>0</v>
      </c>
      <c r="E27" s="52">
        <v>0</v>
      </c>
      <c r="F27" s="53">
        <f t="shared" si="2"/>
        <v>0</v>
      </c>
      <c r="G27" s="54">
        <f>F27-H27</f>
        <v>0</v>
      </c>
      <c r="H27" s="85">
        <v>0</v>
      </c>
      <c r="I27" s="54">
        <f t="shared" si="6"/>
        <v>0</v>
      </c>
      <c r="J27" s="199">
        <f t="shared" si="7"/>
        <v>0</v>
      </c>
      <c r="K27" s="200"/>
    </row>
    <row r="28" ht="27.15" spans="1:11">
      <c r="A28" s="82" t="s">
        <v>52</v>
      </c>
      <c r="B28" s="86" t="s">
        <v>53</v>
      </c>
      <c r="C28" s="59">
        <v>0</v>
      </c>
      <c r="D28" s="74">
        <v>0</v>
      </c>
      <c r="E28" s="74">
        <v>0</v>
      </c>
      <c r="F28" s="53">
        <f t="shared" si="2"/>
        <v>0</v>
      </c>
      <c r="G28" s="54">
        <f>F28-H28</f>
        <v>0</v>
      </c>
      <c r="H28" s="62">
        <v>0</v>
      </c>
      <c r="I28" s="54">
        <f t="shared" si="6"/>
        <v>0</v>
      </c>
      <c r="J28" s="199">
        <f t="shared" si="7"/>
        <v>0</v>
      </c>
      <c r="K28" s="201"/>
    </row>
    <row r="29" ht="40.35" spans="1:11">
      <c r="A29" s="36">
        <v>3</v>
      </c>
      <c r="B29" s="37" t="s">
        <v>54</v>
      </c>
      <c r="C29" s="87">
        <f>C30</f>
        <v>0</v>
      </c>
      <c r="D29" s="88">
        <f>D30+D31</f>
        <v>0</v>
      </c>
      <c r="E29" s="89">
        <v>0</v>
      </c>
      <c r="F29" s="81">
        <f>SUM(F30:F31)</f>
        <v>0</v>
      </c>
      <c r="G29" s="81">
        <f>SUM(G30:G31)</f>
        <v>0</v>
      </c>
      <c r="H29" s="81">
        <f>SUM(H30:H31)</f>
        <v>0</v>
      </c>
      <c r="I29" s="81">
        <f>SUM(I30:I31)</f>
        <v>0</v>
      </c>
      <c r="J29" s="81">
        <f>SUM(J30:J31)</f>
        <v>0</v>
      </c>
      <c r="K29" s="186" t="e">
        <f>G29/G72*100</f>
        <v>#DIV/0!</v>
      </c>
    </row>
    <row r="30" s="3" customFormat="1" ht="15.15" spans="1:11">
      <c r="A30" s="90" t="s">
        <v>55</v>
      </c>
      <c r="B30" s="91"/>
      <c r="C30" s="92">
        <v>0</v>
      </c>
      <c r="D30" s="75">
        <v>0</v>
      </c>
      <c r="E30" s="52">
        <v>0</v>
      </c>
      <c r="F30" s="53">
        <f t="shared" si="2"/>
        <v>0</v>
      </c>
      <c r="G30" s="54">
        <f>F30-H30</f>
        <v>0</v>
      </c>
      <c r="H30" s="84">
        <v>0</v>
      </c>
      <c r="I30" s="54">
        <f t="shared" si="6"/>
        <v>0</v>
      </c>
      <c r="J30" s="199">
        <f t="shared" si="7"/>
        <v>0</v>
      </c>
      <c r="K30" s="202"/>
    </row>
    <row r="31" s="3" customFormat="1" ht="15.15" spans="1:11">
      <c r="A31" s="93" t="s">
        <v>56</v>
      </c>
      <c r="B31" s="94"/>
      <c r="C31" s="95"/>
      <c r="D31" s="75">
        <v>0</v>
      </c>
      <c r="E31" s="96">
        <v>0</v>
      </c>
      <c r="F31" s="53">
        <f t="shared" si="2"/>
        <v>0</v>
      </c>
      <c r="G31" s="54">
        <f>F31-H31</f>
        <v>0</v>
      </c>
      <c r="H31" s="62">
        <v>0</v>
      </c>
      <c r="I31" s="54">
        <f t="shared" si="6"/>
        <v>0</v>
      </c>
      <c r="J31" s="199">
        <f t="shared" si="7"/>
        <v>0</v>
      </c>
      <c r="K31" s="203"/>
    </row>
    <row r="32" ht="78" customHeight="1" spans="1:11">
      <c r="A32" s="97">
        <v>4</v>
      </c>
      <c r="B32" s="98" t="s">
        <v>57</v>
      </c>
      <c r="C32" s="99">
        <f>C46+C38+C35+C36+C37+C34</f>
        <v>0</v>
      </c>
      <c r="D32" s="100">
        <f t="shared" ref="D32:J32" si="8">D33+D39</f>
        <v>0</v>
      </c>
      <c r="E32" s="100">
        <f t="shared" si="8"/>
        <v>0</v>
      </c>
      <c r="F32" s="100">
        <f t="shared" si="8"/>
        <v>0</v>
      </c>
      <c r="G32" s="100">
        <f t="shared" si="8"/>
        <v>0</v>
      </c>
      <c r="H32" s="100">
        <f t="shared" si="8"/>
        <v>0</v>
      </c>
      <c r="I32" s="100">
        <f t="shared" si="8"/>
        <v>0</v>
      </c>
      <c r="J32" s="100">
        <f t="shared" si="8"/>
        <v>0</v>
      </c>
      <c r="K32" s="204"/>
    </row>
    <row r="33" customFormat="1" ht="27.15" spans="1:11">
      <c r="A33" s="101" t="s">
        <v>58</v>
      </c>
      <c r="B33" s="102" t="s">
        <v>59</v>
      </c>
      <c r="C33" s="103"/>
      <c r="D33" s="104">
        <f>SUM(D34,D38)</f>
        <v>0</v>
      </c>
      <c r="E33" s="104">
        <f>SUM(E34,E38)</f>
        <v>0</v>
      </c>
      <c r="F33" s="104">
        <f>SUM(F34:F38)</f>
        <v>0</v>
      </c>
      <c r="G33" s="105">
        <f>SUM(G34,G38)</f>
        <v>0</v>
      </c>
      <c r="H33" s="106">
        <f>SUM(H34,H38)</f>
        <v>0</v>
      </c>
      <c r="I33" s="205">
        <f>SUM(I34,I38)</f>
        <v>0</v>
      </c>
      <c r="J33" s="104">
        <f>SUM(J34,J38)</f>
        <v>0</v>
      </c>
      <c r="K33" s="206" t="e">
        <f>G33/G72*100</f>
        <v>#DIV/0!</v>
      </c>
    </row>
    <row r="34" s="3" customFormat="1" ht="14" customHeight="1" spans="1:11">
      <c r="A34" s="107" t="s">
        <v>60</v>
      </c>
      <c r="B34" s="108"/>
      <c r="C34" s="75">
        <v>0</v>
      </c>
      <c r="D34" s="109">
        <v>0</v>
      </c>
      <c r="E34" s="110">
        <f>D34*19%</f>
        <v>0</v>
      </c>
      <c r="F34" s="111">
        <f>D34+E34</f>
        <v>0</v>
      </c>
      <c r="G34" s="112">
        <f>F34-H34</f>
        <v>0</v>
      </c>
      <c r="H34" s="53">
        <v>0</v>
      </c>
      <c r="I34" s="54">
        <f t="shared" ref="I34:I47" si="9">G34*80/100</f>
        <v>0</v>
      </c>
      <c r="J34" s="84">
        <f t="shared" ref="J34:J47" si="10">G34*20/100</f>
        <v>0</v>
      </c>
      <c r="K34" s="207"/>
    </row>
    <row r="35" s="3" customFormat="1" ht="14" customHeight="1" spans="1:11">
      <c r="A35" s="113" t="s">
        <v>61</v>
      </c>
      <c r="B35" s="114"/>
      <c r="C35" s="115">
        <v>0</v>
      </c>
      <c r="D35" s="116">
        <v>0</v>
      </c>
      <c r="E35" s="116">
        <f>D35*19%</f>
        <v>0</v>
      </c>
      <c r="F35" s="117">
        <f>D35+E35</f>
        <v>0</v>
      </c>
      <c r="G35" s="112">
        <f>F35-H35</f>
        <v>0</v>
      </c>
      <c r="H35" s="53">
        <v>0</v>
      </c>
      <c r="I35" s="54">
        <f t="shared" si="9"/>
        <v>0</v>
      </c>
      <c r="J35" s="84">
        <f t="shared" si="10"/>
        <v>0</v>
      </c>
      <c r="K35" s="207"/>
    </row>
    <row r="36" s="4" customFormat="1" ht="14" customHeight="1" spans="1:11">
      <c r="A36" s="107" t="s">
        <v>62</v>
      </c>
      <c r="B36" s="118"/>
      <c r="C36" s="119">
        <v>0</v>
      </c>
      <c r="D36" s="120">
        <v>0</v>
      </c>
      <c r="E36" s="121">
        <f>D36*19%</f>
        <v>0</v>
      </c>
      <c r="F36" s="122">
        <f>D36+E36</f>
        <v>0</v>
      </c>
      <c r="G36" s="112">
        <f>F36-H36</f>
        <v>0</v>
      </c>
      <c r="H36" s="53">
        <v>0</v>
      </c>
      <c r="I36" s="54">
        <f t="shared" si="9"/>
        <v>0</v>
      </c>
      <c r="J36" s="84">
        <f t="shared" si="10"/>
        <v>0</v>
      </c>
      <c r="K36" s="208"/>
    </row>
    <row r="37" s="4" customFormat="1" ht="14" customHeight="1" spans="1:11">
      <c r="A37" s="113" t="s">
        <v>63</v>
      </c>
      <c r="B37" s="108"/>
      <c r="C37" s="78">
        <v>0</v>
      </c>
      <c r="D37" s="123">
        <v>0</v>
      </c>
      <c r="E37" s="110">
        <f>D37*19%</f>
        <v>0</v>
      </c>
      <c r="F37" s="109">
        <f>D37+E37</f>
        <v>0</v>
      </c>
      <c r="G37" s="112">
        <f>F37-H37</f>
        <v>0</v>
      </c>
      <c r="H37" s="53">
        <v>0</v>
      </c>
      <c r="I37" s="54">
        <f t="shared" si="9"/>
        <v>0</v>
      </c>
      <c r="J37" s="84">
        <f t="shared" si="10"/>
        <v>0</v>
      </c>
      <c r="K37" s="208"/>
    </row>
    <row r="38" s="4" customFormat="1" ht="14" customHeight="1" spans="1:11">
      <c r="A38" s="107" t="s">
        <v>64</v>
      </c>
      <c r="B38" s="114"/>
      <c r="C38" s="115">
        <v>0</v>
      </c>
      <c r="D38" s="123">
        <v>0</v>
      </c>
      <c r="E38" s="116">
        <f>D38*19%</f>
        <v>0</v>
      </c>
      <c r="F38" s="117">
        <f>D38+E38</f>
        <v>0</v>
      </c>
      <c r="G38" s="112">
        <f>F38-H38</f>
        <v>0</v>
      </c>
      <c r="H38" s="53">
        <v>0</v>
      </c>
      <c r="I38" s="54">
        <f t="shared" si="9"/>
        <v>0</v>
      </c>
      <c r="J38" s="84">
        <f t="shared" si="10"/>
        <v>0</v>
      </c>
      <c r="K38" s="208"/>
    </row>
    <row r="39" s="4" customFormat="1" ht="57" customHeight="1" spans="1:11">
      <c r="A39" s="124" t="s">
        <v>65</v>
      </c>
      <c r="B39" s="125" t="s">
        <v>66</v>
      </c>
      <c r="C39" s="126">
        <v>0</v>
      </c>
      <c r="D39" s="106">
        <f t="shared" ref="D39:J39" si="11">SUM(D40,D44)</f>
        <v>0</v>
      </c>
      <c r="E39" s="104">
        <f t="shared" si="11"/>
        <v>0</v>
      </c>
      <c r="F39" s="104">
        <f t="shared" si="11"/>
        <v>0</v>
      </c>
      <c r="G39" s="104">
        <f t="shared" si="11"/>
        <v>0</v>
      </c>
      <c r="H39" s="104">
        <f t="shared" si="11"/>
        <v>0</v>
      </c>
      <c r="I39" s="104">
        <f t="shared" si="11"/>
        <v>0</v>
      </c>
      <c r="J39" s="104">
        <f t="shared" si="11"/>
        <v>0</v>
      </c>
      <c r="K39" s="209" t="e">
        <f>G39/G72*100</f>
        <v>#DIV/0!</v>
      </c>
    </row>
    <row r="40" s="4" customFormat="1" ht="15" customHeight="1" spans="1:11">
      <c r="A40" s="107" t="s">
        <v>67</v>
      </c>
      <c r="B40" s="114"/>
      <c r="C40" s="115">
        <v>0</v>
      </c>
      <c r="D40" s="123">
        <v>0</v>
      </c>
      <c r="E40" s="116">
        <f t="shared" ref="E40:E46" si="12">D40*19%</f>
        <v>0</v>
      </c>
      <c r="F40" s="117">
        <f t="shared" ref="F40:F47" si="13">D40+E40</f>
        <v>0</v>
      </c>
      <c r="G40" s="112">
        <f>F40-H40</f>
        <v>0</v>
      </c>
      <c r="H40" s="112">
        <v>0</v>
      </c>
      <c r="I40" s="112">
        <f t="shared" si="9"/>
        <v>0</v>
      </c>
      <c r="J40" s="84">
        <f t="shared" si="10"/>
        <v>0</v>
      </c>
      <c r="K40" s="208"/>
    </row>
    <row r="41" s="4" customFormat="1" ht="15" customHeight="1" spans="1:11">
      <c r="A41" s="113" t="s">
        <v>68</v>
      </c>
      <c r="B41" s="114"/>
      <c r="C41" s="115">
        <v>0</v>
      </c>
      <c r="D41" s="123">
        <v>0</v>
      </c>
      <c r="E41" s="116">
        <f t="shared" si="12"/>
        <v>0</v>
      </c>
      <c r="F41" s="117">
        <f t="shared" si="13"/>
        <v>0</v>
      </c>
      <c r="G41" s="112">
        <f t="shared" ref="G41:G46" si="14">F41-H41</f>
        <v>0</v>
      </c>
      <c r="H41" s="53">
        <v>0</v>
      </c>
      <c r="I41" s="54">
        <f t="shared" si="9"/>
        <v>0</v>
      </c>
      <c r="J41" s="84">
        <f t="shared" si="10"/>
        <v>0</v>
      </c>
      <c r="K41" s="208"/>
    </row>
    <row r="42" s="4" customFormat="1" ht="15" customHeight="1" spans="1:11">
      <c r="A42" s="107" t="s">
        <v>69</v>
      </c>
      <c r="B42" s="114"/>
      <c r="C42" s="115">
        <v>0</v>
      </c>
      <c r="D42" s="123">
        <v>0</v>
      </c>
      <c r="E42" s="116">
        <f t="shared" si="12"/>
        <v>0</v>
      </c>
      <c r="F42" s="117">
        <f t="shared" si="13"/>
        <v>0</v>
      </c>
      <c r="G42" s="112">
        <f t="shared" si="14"/>
        <v>0</v>
      </c>
      <c r="H42" s="53">
        <v>0</v>
      </c>
      <c r="I42" s="54">
        <f t="shared" si="9"/>
        <v>0</v>
      </c>
      <c r="J42" s="84">
        <f t="shared" si="10"/>
        <v>0</v>
      </c>
      <c r="K42" s="208"/>
    </row>
    <row r="43" s="4" customFormat="1" ht="15" customHeight="1" spans="1:11">
      <c r="A43" s="113" t="s">
        <v>70</v>
      </c>
      <c r="B43" s="114"/>
      <c r="C43" s="115">
        <v>0</v>
      </c>
      <c r="D43" s="123">
        <v>0</v>
      </c>
      <c r="E43" s="116">
        <f t="shared" si="12"/>
        <v>0</v>
      </c>
      <c r="F43" s="117">
        <f t="shared" si="13"/>
        <v>0</v>
      </c>
      <c r="G43" s="112">
        <f t="shared" si="14"/>
        <v>0</v>
      </c>
      <c r="H43" s="53">
        <v>0</v>
      </c>
      <c r="I43" s="54">
        <f t="shared" si="9"/>
        <v>0</v>
      </c>
      <c r="J43" s="84">
        <f t="shared" si="10"/>
        <v>0</v>
      </c>
      <c r="K43" s="208"/>
    </row>
    <row r="44" s="4" customFormat="1" ht="15" customHeight="1" spans="1:11">
      <c r="A44" s="127" t="s">
        <v>71</v>
      </c>
      <c r="B44" s="114"/>
      <c r="C44" s="115">
        <v>0</v>
      </c>
      <c r="D44" s="123">
        <v>0</v>
      </c>
      <c r="E44" s="116">
        <f t="shared" si="12"/>
        <v>0</v>
      </c>
      <c r="F44" s="117">
        <f t="shared" si="13"/>
        <v>0</v>
      </c>
      <c r="G44" s="112">
        <f t="shared" si="14"/>
        <v>0</v>
      </c>
      <c r="H44" s="53">
        <v>0</v>
      </c>
      <c r="I44" s="54">
        <f t="shared" si="9"/>
        <v>0</v>
      </c>
      <c r="J44" s="84">
        <f t="shared" si="10"/>
        <v>0</v>
      </c>
      <c r="K44" s="208"/>
    </row>
    <row r="45" s="4" customFormat="1" ht="15" customHeight="1" spans="1:11">
      <c r="A45" s="113" t="s">
        <v>72</v>
      </c>
      <c r="B45" s="114"/>
      <c r="C45" s="115">
        <v>0</v>
      </c>
      <c r="D45" s="123">
        <v>0</v>
      </c>
      <c r="E45" s="116">
        <f t="shared" si="12"/>
        <v>0</v>
      </c>
      <c r="F45" s="117">
        <f t="shared" si="13"/>
        <v>0</v>
      </c>
      <c r="G45" s="112">
        <f t="shared" si="14"/>
        <v>0</v>
      </c>
      <c r="H45" s="53">
        <v>0</v>
      </c>
      <c r="I45" s="54">
        <f t="shared" si="9"/>
        <v>0</v>
      </c>
      <c r="J45" s="84">
        <f t="shared" si="10"/>
        <v>0</v>
      </c>
      <c r="K45" s="208"/>
    </row>
    <row r="46" s="4" customFormat="1" ht="15" customHeight="1" spans="1:11">
      <c r="A46" s="107" t="s">
        <v>73</v>
      </c>
      <c r="B46" s="108"/>
      <c r="C46" s="115">
        <v>0</v>
      </c>
      <c r="D46" s="123">
        <v>0</v>
      </c>
      <c r="E46" s="128">
        <f t="shared" si="12"/>
        <v>0</v>
      </c>
      <c r="F46" s="129">
        <f t="shared" si="13"/>
        <v>0</v>
      </c>
      <c r="G46" s="112">
        <f t="shared" si="14"/>
        <v>0</v>
      </c>
      <c r="H46" s="53">
        <v>0</v>
      </c>
      <c r="I46" s="54">
        <f t="shared" si="9"/>
        <v>0</v>
      </c>
      <c r="J46" s="84">
        <f t="shared" si="10"/>
        <v>0</v>
      </c>
      <c r="K46" s="208"/>
    </row>
    <row r="47" ht="53.55" spans="1:11">
      <c r="A47" s="130">
        <v>5</v>
      </c>
      <c r="B47" s="131" t="s">
        <v>74</v>
      </c>
      <c r="C47" s="99">
        <f>C48</f>
        <v>0</v>
      </c>
      <c r="D47" s="99">
        <f t="shared" ref="D47:D51" si="15">D48</f>
        <v>0</v>
      </c>
      <c r="E47" s="99">
        <f t="shared" ref="E47:E51" si="16">E48</f>
        <v>0</v>
      </c>
      <c r="F47" s="99">
        <f t="shared" ref="F47:F51" si="17">F48</f>
        <v>0</v>
      </c>
      <c r="G47" s="99">
        <f>G48</f>
        <v>0</v>
      </c>
      <c r="H47" s="99">
        <f>H48</f>
        <v>0</v>
      </c>
      <c r="I47" s="144">
        <f>I48</f>
        <v>0</v>
      </c>
      <c r="J47" s="99">
        <f>J48</f>
        <v>0</v>
      </c>
      <c r="K47" s="204" t="e">
        <f>G47/G72*100</f>
        <v>#DIV/0!</v>
      </c>
    </row>
    <row r="48" s="5" customFormat="1" ht="20" customHeight="1" spans="1:11">
      <c r="A48" s="132" t="s">
        <v>75</v>
      </c>
      <c r="B48" s="108"/>
      <c r="C48" s="115">
        <v>0</v>
      </c>
      <c r="D48" s="133">
        <v>0</v>
      </c>
      <c r="E48" s="116">
        <v>0</v>
      </c>
      <c r="F48" s="134">
        <f t="shared" ref="F48:F51" si="18">D48+E48</f>
        <v>0</v>
      </c>
      <c r="G48" s="112">
        <f t="shared" ref="G48:G52" si="19">F48-H48</f>
        <v>0</v>
      </c>
      <c r="H48" s="112">
        <v>0</v>
      </c>
      <c r="I48" s="54">
        <f t="shared" ref="I48:I51" si="20">G48*80/100</f>
        <v>0</v>
      </c>
      <c r="J48" s="84">
        <f t="shared" ref="J48:J51" si="21">G48*20/100</f>
        <v>0</v>
      </c>
      <c r="K48" s="210"/>
    </row>
    <row r="49" ht="66.75" spans="1:11">
      <c r="A49" s="36">
        <v>6</v>
      </c>
      <c r="B49" s="135" t="s">
        <v>76</v>
      </c>
      <c r="C49" s="136">
        <v>0</v>
      </c>
      <c r="D49" s="100">
        <f t="shared" si="15"/>
        <v>0</v>
      </c>
      <c r="E49" s="99">
        <f t="shared" si="16"/>
        <v>0</v>
      </c>
      <c r="F49" s="99">
        <f t="shared" si="17"/>
        <v>0</v>
      </c>
      <c r="G49" s="99">
        <f>G50</f>
        <v>0</v>
      </c>
      <c r="H49" s="100">
        <f>H50</f>
        <v>0</v>
      </c>
      <c r="I49" s="100">
        <f>I50</f>
        <v>0</v>
      </c>
      <c r="J49" s="100">
        <f>J50</f>
        <v>0</v>
      </c>
      <c r="K49" s="204" t="e">
        <f>G49/G72*100</f>
        <v>#DIV/0!</v>
      </c>
    </row>
    <row r="50" ht="15.15" spans="1:11">
      <c r="A50" s="137" t="s">
        <v>77</v>
      </c>
      <c r="B50" s="138"/>
      <c r="C50" s="139"/>
      <c r="D50" s="140">
        <v>0</v>
      </c>
      <c r="E50" s="116">
        <v>0</v>
      </c>
      <c r="F50" s="134">
        <f t="shared" si="18"/>
        <v>0</v>
      </c>
      <c r="G50" s="112">
        <f t="shared" si="19"/>
        <v>0</v>
      </c>
      <c r="H50" s="53">
        <v>0</v>
      </c>
      <c r="I50" s="54">
        <f t="shared" si="20"/>
        <v>0</v>
      </c>
      <c r="J50" s="84">
        <f t="shared" si="21"/>
        <v>0</v>
      </c>
      <c r="K50" s="211"/>
    </row>
    <row r="51" ht="18" customHeight="1" spans="1:11">
      <c r="A51" s="141">
        <v>7</v>
      </c>
      <c r="B51" s="142" t="s">
        <v>78</v>
      </c>
      <c r="C51" s="143">
        <v>0</v>
      </c>
      <c r="D51" s="144">
        <f t="shared" si="15"/>
        <v>0</v>
      </c>
      <c r="E51" s="99">
        <f t="shared" si="16"/>
        <v>0</v>
      </c>
      <c r="F51" s="99">
        <f t="shared" si="17"/>
        <v>0</v>
      </c>
      <c r="G51" s="99">
        <f>G52</f>
        <v>0</v>
      </c>
      <c r="H51" s="99">
        <f>H52</f>
        <v>0</v>
      </c>
      <c r="I51" s="144">
        <f>I52</f>
        <v>0</v>
      </c>
      <c r="J51" s="99">
        <f>J52</f>
        <v>0</v>
      </c>
      <c r="K51" s="186" t="e">
        <f>G51/G72*100</f>
        <v>#DIV/0!</v>
      </c>
    </row>
    <row r="52" ht="15.15" spans="1:11">
      <c r="A52" s="145" t="s">
        <v>79</v>
      </c>
      <c r="B52" s="146"/>
      <c r="C52" s="147"/>
      <c r="D52" s="140">
        <v>0</v>
      </c>
      <c r="E52" s="116">
        <v>0</v>
      </c>
      <c r="F52" s="134">
        <f t="shared" ref="F51:F55" si="22">D52+E52</f>
        <v>0</v>
      </c>
      <c r="G52" s="112">
        <f t="shared" si="19"/>
        <v>0</v>
      </c>
      <c r="H52" s="112">
        <v>0</v>
      </c>
      <c r="I52" s="54">
        <f t="shared" ref="I51:I55" si="23">G52*80/100</f>
        <v>0</v>
      </c>
      <c r="J52" s="84">
        <f t="shared" ref="J51:J55" si="24">G52*20/100</f>
        <v>0</v>
      </c>
      <c r="K52" s="211"/>
    </row>
    <row r="53" ht="27.15" spans="1:11">
      <c r="A53" s="148">
        <v>8</v>
      </c>
      <c r="B53" s="149" t="s">
        <v>80</v>
      </c>
      <c r="C53" s="143">
        <v>0</v>
      </c>
      <c r="D53" s="144">
        <f t="shared" ref="D53:D57" si="25">D54</f>
        <v>0</v>
      </c>
      <c r="E53" s="99">
        <f t="shared" ref="E53:E57" si="26">E54</f>
        <v>0</v>
      </c>
      <c r="F53" s="99">
        <f t="shared" ref="F53:F57" si="27">F54</f>
        <v>0</v>
      </c>
      <c r="G53" s="99">
        <f>G54</f>
        <v>0</v>
      </c>
      <c r="H53" s="99">
        <f>H54</f>
        <v>0</v>
      </c>
      <c r="I53" s="144">
        <f>I54</f>
        <v>0</v>
      </c>
      <c r="J53" s="99">
        <f>J54</f>
        <v>0</v>
      </c>
      <c r="K53" s="186" t="e">
        <f>G53/G72*100</f>
        <v>#DIV/0!</v>
      </c>
    </row>
    <row r="54" ht="15.15" spans="1:11">
      <c r="A54" s="150" t="s">
        <v>81</v>
      </c>
      <c r="B54" s="146"/>
      <c r="C54" s="147"/>
      <c r="D54" s="151">
        <v>0</v>
      </c>
      <c r="E54" s="116">
        <v>0</v>
      </c>
      <c r="F54" s="134">
        <f t="shared" si="22"/>
        <v>0</v>
      </c>
      <c r="G54" s="112">
        <f t="shared" ref="G54:G58" si="28">F54-H54</f>
        <v>0</v>
      </c>
      <c r="H54" s="112">
        <v>0</v>
      </c>
      <c r="I54" s="54">
        <f t="shared" si="23"/>
        <v>0</v>
      </c>
      <c r="J54" s="84">
        <f t="shared" si="24"/>
        <v>0</v>
      </c>
      <c r="K54" s="211"/>
    </row>
    <row r="55" ht="40.35" spans="1:11">
      <c r="A55" s="97">
        <v>9</v>
      </c>
      <c r="B55" s="152" t="s">
        <v>82</v>
      </c>
      <c r="C55" s="153">
        <f>C56</f>
        <v>0</v>
      </c>
      <c r="D55" s="144">
        <f t="shared" si="25"/>
        <v>0</v>
      </c>
      <c r="E55" s="154">
        <f t="shared" si="26"/>
        <v>0</v>
      </c>
      <c r="F55" s="99">
        <f t="shared" si="27"/>
        <v>0</v>
      </c>
      <c r="G55" s="99">
        <f>G56</f>
        <v>0</v>
      </c>
      <c r="H55" s="99">
        <f>H56</f>
        <v>0</v>
      </c>
      <c r="I55" s="144">
        <f>I56</f>
        <v>0</v>
      </c>
      <c r="J55" s="99">
        <f>J56</f>
        <v>0</v>
      </c>
      <c r="K55" s="186" t="e">
        <f>G55/G72*100</f>
        <v>#DIV/0!</v>
      </c>
    </row>
    <row r="56" s="5" customFormat="1" ht="18" customHeight="1" spans="1:11">
      <c r="A56" s="155" t="s">
        <v>83</v>
      </c>
      <c r="B56" s="156"/>
      <c r="C56" s="157">
        <v>0</v>
      </c>
      <c r="D56" s="128">
        <v>0</v>
      </c>
      <c r="E56" s="128">
        <v>0</v>
      </c>
      <c r="F56" s="134">
        <f t="shared" ref="F55:F59" si="29">D56+E56</f>
        <v>0</v>
      </c>
      <c r="G56" s="112">
        <f t="shared" si="28"/>
        <v>0</v>
      </c>
      <c r="H56" s="112">
        <v>0</v>
      </c>
      <c r="I56" s="54">
        <f t="shared" ref="I55:I59" si="30">G56*80/100</f>
        <v>0</v>
      </c>
      <c r="J56" s="84">
        <f t="shared" ref="J55:J59" si="31">G56*20/100</f>
        <v>0</v>
      </c>
      <c r="K56" s="212"/>
    </row>
    <row r="57" ht="27.15" spans="1:11">
      <c r="A57" s="141">
        <v>10</v>
      </c>
      <c r="B57" s="158" t="s">
        <v>84</v>
      </c>
      <c r="C57" s="159">
        <v>0</v>
      </c>
      <c r="D57" s="144">
        <f t="shared" si="25"/>
        <v>0</v>
      </c>
      <c r="E57" s="160">
        <f t="shared" si="26"/>
        <v>0</v>
      </c>
      <c r="F57" s="99">
        <f t="shared" si="27"/>
        <v>0</v>
      </c>
      <c r="G57" s="99">
        <f>G58</f>
        <v>0</v>
      </c>
      <c r="H57" s="99">
        <f>H58</f>
        <v>0</v>
      </c>
      <c r="I57" s="144">
        <f>I58</f>
        <v>0</v>
      </c>
      <c r="J57" s="99">
        <f>J58</f>
        <v>0</v>
      </c>
      <c r="K57" s="186" t="e">
        <f>G57/G72*100</f>
        <v>#DIV/0!</v>
      </c>
    </row>
    <row r="58" ht="15.15" spans="1:11">
      <c r="A58" s="137" t="s">
        <v>85</v>
      </c>
      <c r="B58" s="161"/>
      <c r="C58" s="162"/>
      <c r="D58" s="140">
        <v>0</v>
      </c>
      <c r="E58" s="140">
        <v>0</v>
      </c>
      <c r="F58" s="134">
        <f t="shared" si="29"/>
        <v>0</v>
      </c>
      <c r="G58" s="112">
        <f t="shared" si="28"/>
        <v>0</v>
      </c>
      <c r="H58" s="112">
        <v>0</v>
      </c>
      <c r="I58" s="54">
        <f t="shared" si="30"/>
        <v>0</v>
      </c>
      <c r="J58" s="84">
        <f t="shared" si="31"/>
        <v>0</v>
      </c>
      <c r="K58" s="211"/>
    </row>
    <row r="59" ht="27.15" spans="1:11">
      <c r="A59" s="36">
        <v>11</v>
      </c>
      <c r="B59" s="37" t="s">
        <v>86</v>
      </c>
      <c r="C59" s="159">
        <v>0</v>
      </c>
      <c r="D59" s="144">
        <f t="shared" ref="D59:D63" si="32">D60</f>
        <v>0</v>
      </c>
      <c r="E59" s="160">
        <f t="shared" ref="E59:E63" si="33">E60</f>
        <v>0</v>
      </c>
      <c r="F59" s="99">
        <f t="shared" ref="F59:F63" si="34">F60</f>
        <v>0</v>
      </c>
      <c r="G59" s="99">
        <f>G60</f>
        <v>0</v>
      </c>
      <c r="H59" s="100">
        <f>H60</f>
        <v>0</v>
      </c>
      <c r="I59" s="99">
        <f>I60</f>
        <v>0</v>
      </c>
      <c r="J59" s="99">
        <f>J60</f>
        <v>0</v>
      </c>
      <c r="K59" s="186" t="e">
        <f>G59/G72*100</f>
        <v>#DIV/0!</v>
      </c>
    </row>
    <row r="60" ht="15.15" spans="1:11">
      <c r="A60" s="163" t="s">
        <v>87</v>
      </c>
      <c r="B60" s="164"/>
      <c r="C60" s="162"/>
      <c r="D60" s="140">
        <v>0</v>
      </c>
      <c r="E60" s="140">
        <v>0</v>
      </c>
      <c r="F60" s="134">
        <f t="shared" ref="F59:F63" si="35">D60+E60</f>
        <v>0</v>
      </c>
      <c r="G60" s="112">
        <f t="shared" ref="G60:G64" si="35">F60-H60</f>
        <v>0</v>
      </c>
      <c r="H60" s="53">
        <v>0</v>
      </c>
      <c r="I60" s="213">
        <f t="shared" ref="I60:I66" si="36">G60*80/100</f>
        <v>0</v>
      </c>
      <c r="J60" s="84">
        <f t="shared" ref="J60:J66" si="37">G60*20/100</f>
        <v>0</v>
      </c>
      <c r="K60" s="211"/>
    </row>
    <row r="61" ht="27.15" spans="1:11">
      <c r="A61" s="148">
        <v>12</v>
      </c>
      <c r="B61" s="43" t="s">
        <v>88</v>
      </c>
      <c r="C61" s="159">
        <v>0</v>
      </c>
      <c r="D61" s="144">
        <f t="shared" si="32"/>
        <v>0</v>
      </c>
      <c r="E61" s="160">
        <f t="shared" si="33"/>
        <v>0</v>
      </c>
      <c r="F61" s="99">
        <f t="shared" si="34"/>
        <v>0</v>
      </c>
      <c r="G61" s="99">
        <f>G62</f>
        <v>0</v>
      </c>
      <c r="H61" s="165">
        <f>H62</f>
        <v>0</v>
      </c>
      <c r="I61" s="144">
        <f>I62</f>
        <v>0</v>
      </c>
      <c r="J61" s="99">
        <f>J62</f>
        <v>0</v>
      </c>
      <c r="K61" s="186" t="e">
        <f>G61/G72*100</f>
        <v>#DIV/0!</v>
      </c>
    </row>
    <row r="62" ht="15.15" spans="1:11">
      <c r="A62" s="166" t="s">
        <v>89</v>
      </c>
      <c r="B62" s="161"/>
      <c r="C62" s="162"/>
      <c r="D62" s="140">
        <v>0</v>
      </c>
      <c r="E62" s="140">
        <v>0</v>
      </c>
      <c r="F62" s="134">
        <f t="shared" si="34"/>
        <v>0</v>
      </c>
      <c r="G62" s="112">
        <f t="shared" si="35"/>
        <v>0</v>
      </c>
      <c r="H62" s="53">
        <v>0</v>
      </c>
      <c r="I62" s="54">
        <f t="shared" si="36"/>
        <v>0</v>
      </c>
      <c r="J62" s="84">
        <f t="shared" si="37"/>
        <v>0</v>
      </c>
      <c r="K62" s="211"/>
    </row>
    <row r="63" ht="27.15" spans="1:11">
      <c r="A63" s="167">
        <v>13</v>
      </c>
      <c r="B63" s="168" t="s">
        <v>90</v>
      </c>
      <c r="C63" s="159">
        <v>0</v>
      </c>
      <c r="D63" s="144">
        <f t="shared" si="32"/>
        <v>0</v>
      </c>
      <c r="E63" s="160">
        <f t="shared" si="33"/>
        <v>0</v>
      </c>
      <c r="F63" s="99">
        <f t="shared" si="34"/>
        <v>0</v>
      </c>
      <c r="G63" s="99">
        <f>G64</f>
        <v>0</v>
      </c>
      <c r="H63" s="165">
        <f>H64</f>
        <v>0</v>
      </c>
      <c r="I63" s="144">
        <f>I64</f>
        <v>0</v>
      </c>
      <c r="J63" s="99">
        <f>J64</f>
        <v>0</v>
      </c>
      <c r="K63" s="186" t="e">
        <f>G63/G72*100</f>
        <v>#DIV/0!</v>
      </c>
    </row>
    <row r="64" ht="15.15" spans="1:11">
      <c r="A64" s="169" t="s">
        <v>91</v>
      </c>
      <c r="B64" s="146"/>
      <c r="C64" s="170"/>
      <c r="D64" s="171">
        <v>0</v>
      </c>
      <c r="E64" s="171">
        <v>0</v>
      </c>
      <c r="F64" s="134">
        <f t="shared" ref="F64:F71" si="38">D64+E64</f>
        <v>0</v>
      </c>
      <c r="G64" s="112">
        <f t="shared" si="35"/>
        <v>0</v>
      </c>
      <c r="H64" s="53">
        <v>0</v>
      </c>
      <c r="I64" s="54">
        <f t="shared" si="36"/>
        <v>0</v>
      </c>
      <c r="J64" s="84">
        <f t="shared" si="37"/>
        <v>0</v>
      </c>
      <c r="K64" s="211"/>
    </row>
    <row r="65" ht="27.15" spans="1:11">
      <c r="A65" s="214">
        <v>14</v>
      </c>
      <c r="B65" s="215" t="s">
        <v>92</v>
      </c>
      <c r="C65" s="216">
        <f t="shared" ref="C65:J65" si="39">C66</f>
        <v>0</v>
      </c>
      <c r="D65" s="144">
        <f t="shared" si="39"/>
        <v>0</v>
      </c>
      <c r="E65" s="160">
        <f t="shared" si="39"/>
        <v>0</v>
      </c>
      <c r="F65" s="99">
        <f t="shared" si="39"/>
        <v>0</v>
      </c>
      <c r="G65" s="99">
        <f t="shared" si="39"/>
        <v>0</v>
      </c>
      <c r="H65" s="99">
        <f t="shared" si="39"/>
        <v>0</v>
      </c>
      <c r="I65" s="144">
        <f t="shared" si="39"/>
        <v>0</v>
      </c>
      <c r="J65" s="99">
        <f t="shared" si="39"/>
        <v>0</v>
      </c>
      <c r="K65" s="186" t="e">
        <f>G65/G72*100</f>
        <v>#DIV/0!</v>
      </c>
    </row>
    <row r="66" s="4" customFormat="1" ht="15.15" spans="1:11">
      <c r="A66" s="155" t="s">
        <v>93</v>
      </c>
      <c r="B66" s="217"/>
      <c r="C66" s="218">
        <v>0</v>
      </c>
      <c r="D66" s="171">
        <v>0</v>
      </c>
      <c r="E66" s="171">
        <v>0</v>
      </c>
      <c r="F66" s="134">
        <f t="shared" si="38"/>
        <v>0</v>
      </c>
      <c r="G66" s="112">
        <f t="shared" ref="G66:G71" si="40">F66-H66</f>
        <v>0</v>
      </c>
      <c r="H66" s="84">
        <v>0</v>
      </c>
      <c r="I66" s="54">
        <f t="shared" si="36"/>
        <v>0</v>
      </c>
      <c r="J66" s="84">
        <f t="shared" si="37"/>
        <v>0</v>
      </c>
      <c r="K66" s="269"/>
    </row>
    <row r="67" ht="27.15" spans="1:11">
      <c r="A67" s="36">
        <v>15</v>
      </c>
      <c r="B67" s="37" t="s">
        <v>94</v>
      </c>
      <c r="C67" s="219">
        <f>SUM(C68:C71)</f>
        <v>0</v>
      </c>
      <c r="D67" s="144">
        <f>SUM(D68:D71)</f>
        <v>0</v>
      </c>
      <c r="E67" s="144">
        <f t="shared" ref="E67:J67" si="41">SUM(E68:E71)</f>
        <v>0</v>
      </c>
      <c r="F67" s="144">
        <f t="shared" si="41"/>
        <v>0</v>
      </c>
      <c r="G67" s="144">
        <f t="shared" si="41"/>
        <v>0</v>
      </c>
      <c r="H67" s="144">
        <f t="shared" si="41"/>
        <v>0</v>
      </c>
      <c r="I67" s="144">
        <f t="shared" si="41"/>
        <v>0</v>
      </c>
      <c r="J67" s="144">
        <f t="shared" si="41"/>
        <v>0</v>
      </c>
      <c r="K67" s="186" t="e">
        <f>G67/G72*100</f>
        <v>#DIV/0!</v>
      </c>
    </row>
    <row r="68" ht="18" customHeight="1" spans="1:11">
      <c r="A68" s="82" t="s">
        <v>95</v>
      </c>
      <c r="B68" s="83" t="s">
        <v>96</v>
      </c>
      <c r="C68" s="52">
        <v>0</v>
      </c>
      <c r="D68" s="52">
        <v>0</v>
      </c>
      <c r="E68" s="171">
        <v>0</v>
      </c>
      <c r="F68" s="134">
        <f t="shared" si="38"/>
        <v>0</v>
      </c>
      <c r="G68" s="112">
        <f t="shared" si="40"/>
        <v>0</v>
      </c>
      <c r="H68" s="53">
        <v>0</v>
      </c>
      <c r="I68" s="54">
        <f t="shared" ref="I67:I71" si="42">G68*80/100</f>
        <v>0</v>
      </c>
      <c r="J68" s="84">
        <f t="shared" ref="J67:J71" si="43">G68*20/100</f>
        <v>0</v>
      </c>
      <c r="K68" s="211"/>
    </row>
    <row r="69" ht="27.15" spans="1:11">
      <c r="A69" s="82" t="s">
        <v>97</v>
      </c>
      <c r="B69" s="83" t="s">
        <v>98</v>
      </c>
      <c r="C69" s="52">
        <v>0</v>
      </c>
      <c r="D69" s="52">
        <v>0</v>
      </c>
      <c r="E69" s="220">
        <v>0</v>
      </c>
      <c r="F69" s="134">
        <f t="shared" si="38"/>
        <v>0</v>
      </c>
      <c r="G69" s="112">
        <f t="shared" si="40"/>
        <v>0</v>
      </c>
      <c r="H69" s="53">
        <v>0</v>
      </c>
      <c r="I69" s="54">
        <f t="shared" si="42"/>
        <v>0</v>
      </c>
      <c r="J69" s="84">
        <f t="shared" si="43"/>
        <v>0</v>
      </c>
      <c r="K69" s="211"/>
    </row>
    <row r="70" ht="40.35" spans="1:11">
      <c r="A70" s="221" t="s">
        <v>99</v>
      </c>
      <c r="B70" s="222" t="s">
        <v>100</v>
      </c>
      <c r="C70" s="52">
        <v>0</v>
      </c>
      <c r="D70" s="52">
        <v>0</v>
      </c>
      <c r="E70" s="220">
        <v>0</v>
      </c>
      <c r="F70" s="134">
        <f t="shared" si="38"/>
        <v>0</v>
      </c>
      <c r="G70" s="112">
        <f t="shared" si="40"/>
        <v>0</v>
      </c>
      <c r="H70" s="53">
        <v>0</v>
      </c>
      <c r="I70" s="54">
        <f t="shared" si="42"/>
        <v>0</v>
      </c>
      <c r="J70" s="84">
        <f t="shared" si="43"/>
        <v>0</v>
      </c>
      <c r="K70" s="211"/>
    </row>
    <row r="71" ht="27.15" spans="1:11">
      <c r="A71" s="223" t="s">
        <v>101</v>
      </c>
      <c r="B71" s="224" t="s">
        <v>102</v>
      </c>
      <c r="C71" s="74">
        <v>0</v>
      </c>
      <c r="D71" s="52">
        <v>0</v>
      </c>
      <c r="E71" s="171">
        <v>0</v>
      </c>
      <c r="F71" s="134">
        <f t="shared" si="38"/>
        <v>0</v>
      </c>
      <c r="G71" s="112">
        <f t="shared" si="40"/>
        <v>0</v>
      </c>
      <c r="H71" s="53">
        <v>0</v>
      </c>
      <c r="I71" s="54">
        <f t="shared" si="42"/>
        <v>0</v>
      </c>
      <c r="J71" s="84">
        <f t="shared" si="43"/>
        <v>0</v>
      </c>
      <c r="K71" s="211"/>
    </row>
    <row r="72" ht="39" customHeight="1" spans="1:11">
      <c r="A72" s="225" t="s">
        <v>103</v>
      </c>
      <c r="B72" s="226"/>
      <c r="C72" s="227">
        <f t="shared" ref="C72:J72" si="44">C9+C10+C24+C29+C32+C47+C49+C51+C53+C55+C57+C59+C61+C63+C65+C67</f>
        <v>0</v>
      </c>
      <c r="D72" s="228">
        <f t="shared" si="44"/>
        <v>0</v>
      </c>
      <c r="E72" s="228">
        <f t="shared" si="44"/>
        <v>0</v>
      </c>
      <c r="F72" s="228">
        <f t="shared" si="44"/>
        <v>0</v>
      </c>
      <c r="G72" s="228">
        <f t="shared" si="44"/>
        <v>0</v>
      </c>
      <c r="H72" s="228">
        <f t="shared" si="44"/>
        <v>0</v>
      </c>
      <c r="I72" s="227">
        <f t="shared" si="44"/>
        <v>0</v>
      </c>
      <c r="J72" s="270">
        <f t="shared" si="44"/>
        <v>0</v>
      </c>
      <c r="K72" s="271" t="e">
        <f>SUM(K10:K71)</f>
        <v>#DIV/0!</v>
      </c>
    </row>
    <row r="73" ht="30" customHeight="1" spans="1:11">
      <c r="A73" s="229" t="s">
        <v>104</v>
      </c>
      <c r="B73" s="229"/>
      <c r="C73" s="229"/>
      <c r="D73" s="229"/>
      <c r="E73" s="229"/>
      <c r="F73" s="229"/>
      <c r="G73" s="230"/>
      <c r="H73" s="231"/>
      <c r="I73" s="272"/>
      <c r="J73" s="232"/>
      <c r="K73" s="232"/>
    </row>
    <row r="74" spans="1:11">
      <c r="A74" s="232"/>
      <c r="B74" s="233"/>
      <c r="C74" s="233" t="s">
        <v>105</v>
      </c>
      <c r="D74" s="233"/>
      <c r="E74" s="233"/>
      <c r="F74" s="233"/>
      <c r="G74" s="232"/>
      <c r="H74" s="232"/>
      <c r="I74" s="232"/>
      <c r="J74" s="232"/>
      <c r="K74" s="232"/>
    </row>
    <row r="75" spans="2:11">
      <c r="B75" s="234"/>
      <c r="C75" s="235"/>
      <c r="D75" s="236"/>
      <c r="E75" s="237"/>
      <c r="F75" s="237"/>
      <c r="I75" s="3"/>
      <c r="J75" s="3"/>
      <c r="K75" s="3"/>
    </row>
    <row r="76" ht="24" customHeight="1" spans="2:13">
      <c r="B76" s="238"/>
      <c r="C76" s="238"/>
      <c r="D76" s="238"/>
      <c r="E76" s="238"/>
      <c r="F76" s="238"/>
      <c r="I76" s="3"/>
      <c r="J76" s="3"/>
      <c r="K76" s="3"/>
      <c r="L76" s="273"/>
      <c r="M76" s="273"/>
    </row>
    <row r="77" spans="1:11">
      <c r="A77" s="239"/>
      <c r="B77" s="240" t="s">
        <v>106</v>
      </c>
      <c r="C77" s="241"/>
      <c r="D77" s="241"/>
      <c r="E77" s="241"/>
      <c r="F77" s="242"/>
      <c r="I77" s="3"/>
      <c r="J77" s="3"/>
      <c r="K77" s="3"/>
    </row>
    <row r="78" spans="1:11">
      <c r="A78" s="243"/>
      <c r="B78" s="244" t="s">
        <v>107</v>
      </c>
      <c r="C78" s="245">
        <v>496380</v>
      </c>
      <c r="D78" s="246">
        <v>496380</v>
      </c>
      <c r="E78" s="247" t="s">
        <v>12</v>
      </c>
      <c r="F78" s="247"/>
      <c r="I78" s="3"/>
      <c r="J78" s="3"/>
      <c r="K78" s="3"/>
    </row>
    <row r="79" spans="1:11">
      <c r="A79" s="243"/>
      <c r="B79" s="248" t="s">
        <v>108</v>
      </c>
      <c r="C79" s="245"/>
      <c r="D79" s="249">
        <f>D78*10/100</f>
        <v>49638</v>
      </c>
      <c r="E79" s="250" t="s">
        <v>109</v>
      </c>
      <c r="F79" s="250"/>
      <c r="I79" s="3"/>
      <c r="J79" s="3"/>
      <c r="K79" s="3"/>
    </row>
    <row r="80" spans="1:11">
      <c r="A80" s="243"/>
      <c r="B80" s="251"/>
      <c r="C80" s="245"/>
      <c r="D80" s="252">
        <f>SUM(D78:D79)</f>
        <v>546018</v>
      </c>
      <c r="E80" s="253" t="s">
        <v>6</v>
      </c>
      <c r="F80" s="254"/>
      <c r="I80" s="3"/>
      <c r="J80" s="3"/>
      <c r="K80" s="3"/>
    </row>
    <row r="81" spans="1:11">
      <c r="A81" s="243"/>
      <c r="B81" s="244"/>
      <c r="C81" s="239"/>
      <c r="D81" s="255"/>
      <c r="E81" s="256"/>
      <c r="F81" s="257"/>
      <c r="I81" s="3"/>
      <c r="J81" s="3"/>
      <c r="K81" s="3"/>
    </row>
    <row r="82" spans="1:6">
      <c r="A82" s="243"/>
      <c r="B82" s="244" t="s">
        <v>110</v>
      </c>
      <c r="C82" s="239"/>
      <c r="D82" s="258">
        <v>397104</v>
      </c>
      <c r="E82" s="247" t="s">
        <v>12</v>
      </c>
      <c r="F82" s="247"/>
    </row>
    <row r="83" spans="1:6">
      <c r="A83" s="243"/>
      <c r="B83" s="248" t="s">
        <v>111</v>
      </c>
      <c r="C83" s="239"/>
      <c r="D83" s="259">
        <f>D82*10/100</f>
        <v>39710.4</v>
      </c>
      <c r="E83" s="250" t="s">
        <v>109</v>
      </c>
      <c r="F83" s="250"/>
    </row>
    <row r="84" spans="1:6">
      <c r="A84" s="243"/>
      <c r="B84" s="251"/>
      <c r="C84" s="260"/>
      <c r="D84" s="261">
        <f>SUM(D82:D83)</f>
        <v>436814.4</v>
      </c>
      <c r="E84" s="253" t="s">
        <v>6</v>
      </c>
      <c r="F84" s="254"/>
    </row>
    <row r="85" spans="1:6">
      <c r="A85" s="243"/>
      <c r="B85" s="244"/>
      <c r="C85" s="245"/>
      <c r="D85" s="255"/>
      <c r="E85" s="256"/>
      <c r="F85" s="257"/>
    </row>
    <row r="86" spans="1:6">
      <c r="A86" s="243"/>
      <c r="B86" s="244" t="s">
        <v>112</v>
      </c>
      <c r="C86" s="245">
        <v>397104</v>
      </c>
      <c r="D86" s="258">
        <v>297828</v>
      </c>
      <c r="E86" s="247" t="s">
        <v>12</v>
      </c>
      <c r="F86" s="247"/>
    </row>
    <row r="87" spans="1:6">
      <c r="A87" s="239"/>
      <c r="B87" s="248" t="s">
        <v>113</v>
      </c>
      <c r="C87" s="239"/>
      <c r="D87" s="259">
        <f>D86*10/100</f>
        <v>29782.8</v>
      </c>
      <c r="E87" s="250" t="s">
        <v>109</v>
      </c>
      <c r="F87" s="250"/>
    </row>
    <row r="88" spans="1:6">
      <c r="A88" s="239"/>
      <c r="B88" s="262"/>
      <c r="C88" s="243" t="s">
        <v>114</v>
      </c>
      <c r="D88" s="263">
        <f>SUM(D86:D87)</f>
        <v>327610.8</v>
      </c>
      <c r="E88" s="253" t="s">
        <v>6</v>
      </c>
      <c r="F88" s="254"/>
    </row>
    <row r="89" spans="1:6">
      <c r="A89" s="239"/>
      <c r="B89" s="264"/>
      <c r="C89" s="265">
        <f>60000*10/100</f>
        <v>6000</v>
      </c>
      <c r="D89" s="266"/>
      <c r="E89" s="239"/>
      <c r="F89" s="239"/>
    </row>
    <row r="90" spans="2:4">
      <c r="B90" s="267"/>
      <c r="C90" s="267"/>
      <c r="D90" s="268"/>
    </row>
  </sheetData>
  <mergeCells count="21">
    <mergeCell ref="B2:D2"/>
    <mergeCell ref="G5:H5"/>
    <mergeCell ref="A72:B72"/>
    <mergeCell ref="A73:F73"/>
    <mergeCell ref="E75:F75"/>
    <mergeCell ref="B77:F77"/>
    <mergeCell ref="E81:F81"/>
    <mergeCell ref="E85:F85"/>
    <mergeCell ref="A5:A7"/>
    <mergeCell ref="C5:C7"/>
    <mergeCell ref="D5:D7"/>
    <mergeCell ref="E5:E6"/>
    <mergeCell ref="F5:F7"/>
    <mergeCell ref="I5:I7"/>
    <mergeCell ref="J5:J7"/>
    <mergeCell ref="K5:K7"/>
    <mergeCell ref="K11:K23"/>
    <mergeCell ref="K25:K28"/>
    <mergeCell ref="K30:K31"/>
    <mergeCell ref="K40:K46"/>
    <mergeCell ref="K68:K71"/>
  </mergeCells>
  <pageMargins left="0.25" right="0.25" top="0.75" bottom="0.75" header="0.3" footer="0.3"/>
  <pageSetup paperSize="1" scale="61" orientation="portrait"/>
  <headerFooter/>
  <rowBreaks count="2" manualBreakCount="2">
    <brk id="43" max="11" man="1"/>
    <brk id="8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Anexa 5A Buget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Asus1</cp:lastModifiedBy>
  <dcterms:created xsi:type="dcterms:W3CDTF">2019-11-08T16:05:00Z</dcterms:created>
  <cp:lastPrinted>2021-02-10T10:07:00Z</cp:lastPrinted>
  <dcterms:modified xsi:type="dcterms:W3CDTF">2025-05-28T09:04:20Z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AE7698262902443F8E4C3916CE38B698_13</vt:lpwstr>
  </property>
  <property fmtid="{D5CDD505-2E9C-101B-9397-08002B2CF9AE}" pid="3" name="KSOProductBuildVer">
    <vt:lpwstr>2057-12.2.0.21179</vt:lpwstr>
  </property>
</Properties>
</file>